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3"/>
  </bookViews>
  <sheets>
    <sheet name="2012-13" sheetId="1" r:id="rId1"/>
    <sheet name="2013-14" sheetId="2" r:id="rId2"/>
    <sheet name="2014-15" sheetId="3" r:id="rId3"/>
    <sheet name="2015-16" sheetId="4" r:id="rId4"/>
  </sheets>
  <calcPr calcId="125725"/>
</workbook>
</file>

<file path=xl/calcChain.xml><?xml version="1.0" encoding="utf-8"?>
<calcChain xmlns="http://schemas.openxmlformats.org/spreadsheetml/2006/main">
  <c r="P4" i="4"/>
  <c r="P3" s="1"/>
  <c r="O4"/>
  <c r="O3"/>
  <c r="K18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19"/>
  <c r="K20"/>
  <c r="K21"/>
  <c r="K22"/>
  <c r="K23"/>
  <c r="K3"/>
  <c r="K4"/>
  <c r="K5"/>
  <c r="K6"/>
  <c r="K7"/>
  <c r="K8"/>
  <c r="K9"/>
  <c r="K10"/>
  <c r="K11"/>
  <c r="K12"/>
  <c r="K13"/>
  <c r="K14"/>
  <c r="K15"/>
  <c r="K16"/>
  <c r="K17"/>
  <c r="K2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K3" i="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2"/>
  <c r="K2" i="2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2" i="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Q3" i="4" l="1"/>
  <c r="Q4"/>
</calcChain>
</file>

<file path=xl/sharedStrings.xml><?xml version="1.0" encoding="utf-8"?>
<sst xmlns="http://schemas.openxmlformats.org/spreadsheetml/2006/main" count="516" uniqueCount="52">
  <si>
    <t>DATE</t>
  </si>
  <si>
    <t>TIME</t>
  </si>
  <si>
    <t>ROAD TEAM</t>
  </si>
  <si>
    <t>HOME TEAM</t>
  </si>
  <si>
    <t>POINT SPREAD</t>
  </si>
  <si>
    <t>TOTAL</t>
  </si>
  <si>
    <t>TOTAL GAME MINUTES</t>
  </si>
  <si>
    <t>ROAD TEAM FINAL SCORE</t>
  </si>
  <si>
    <t>HOME TEAM FINAL SCORE</t>
  </si>
  <si>
    <t>Sun</t>
  </si>
  <si>
    <t>Philadelphia</t>
  </si>
  <si>
    <t>New York</t>
  </si>
  <si>
    <t>Orlando</t>
  </si>
  <si>
    <t>Brooklyn</t>
  </si>
  <si>
    <t>Atlanta</t>
  </si>
  <si>
    <t>LA Clippers</t>
  </si>
  <si>
    <t>Indiana</t>
  </si>
  <si>
    <t>Toronto</t>
  </si>
  <si>
    <t>Detroit</t>
  </si>
  <si>
    <t>San Antonio</t>
  </si>
  <si>
    <t>Portland</t>
  </si>
  <si>
    <t>Phoenix</t>
  </si>
  <si>
    <t>Houston</t>
  </si>
  <si>
    <t>Minnesota</t>
  </si>
  <si>
    <t>Oklahoma City</t>
  </si>
  <si>
    <t>New Orleans</t>
  </si>
  <si>
    <t>Milwaukee</t>
  </si>
  <si>
    <t>LA Lakers</t>
  </si>
  <si>
    <t>Miami</t>
  </si>
  <si>
    <t>Boston</t>
  </si>
  <si>
    <t>Dallas</t>
  </si>
  <si>
    <t>Golden State</t>
  </si>
  <si>
    <t>Memphis</t>
  </si>
  <si>
    <t>Chicago</t>
  </si>
  <si>
    <t>Cleveland</t>
  </si>
  <si>
    <t>Denver</t>
  </si>
  <si>
    <t>Charlotte</t>
  </si>
  <si>
    <t>Washington</t>
  </si>
  <si>
    <t>Utah</t>
  </si>
  <si>
    <t>Sacramento</t>
  </si>
  <si>
    <t>LA ClippersB</t>
  </si>
  <si>
    <t>RESULT</t>
  </si>
  <si>
    <t>2012-13</t>
  </si>
  <si>
    <t>YEAR</t>
  </si>
  <si>
    <t>UNDER</t>
  </si>
  <si>
    <t>OVER</t>
  </si>
  <si>
    <t>WIN %</t>
  </si>
  <si>
    <t>2013-14</t>
  </si>
  <si>
    <t>*Under if no OT</t>
  </si>
  <si>
    <t>2014-15</t>
  </si>
  <si>
    <t>2015-16</t>
  </si>
  <si>
    <t>OVERALL</t>
  </si>
</sst>
</file>

<file path=xl/styles.xml><?xml version="1.0" encoding="utf-8"?>
<styleSheet xmlns="http://schemas.openxmlformats.org/spreadsheetml/2006/main">
  <numFmts count="3">
    <numFmt numFmtId="164" formatCode="mm/dd/yy;@"/>
    <numFmt numFmtId="165" formatCode="[$-409]h:mm\ AM/PM;@"/>
    <numFmt numFmtId="166" formatCode="[$-409]d\-mmm;@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0"/>
      <name val="Arial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5" applyNumberFormat="0" applyAlignment="0" applyProtection="0"/>
    <xf numFmtId="0" fontId="13" fillId="3" borderId="6" applyNumberFormat="0" applyAlignment="0" applyProtection="0"/>
    <xf numFmtId="0" fontId="14" fillId="2" borderId="6" applyNumberFormat="0" applyAlignment="0" applyProtection="0"/>
    <xf numFmtId="0" fontId="15" fillId="11" borderId="7" applyNumberFormat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0" borderId="0"/>
    <xf numFmtId="0" fontId="18" fillId="4" borderId="8" applyNumberFormat="0" applyFont="0" applyAlignment="0" applyProtection="0"/>
    <xf numFmtId="0" fontId="19" fillId="8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0" borderId="0" applyNumberFormat="0" applyBorder="0" applyAlignment="0" applyProtection="0"/>
    <xf numFmtId="0" fontId="5" fillId="17" borderId="0" applyNumberFormat="0" applyBorder="0" applyAlignment="0" applyProtection="0"/>
    <xf numFmtId="0" fontId="23" fillId="0" borderId="0"/>
    <xf numFmtId="0" fontId="18" fillId="0" borderId="0"/>
  </cellStyleXfs>
  <cellXfs count="49">
    <xf numFmtId="0" fontId="0" fillId="0" borderId="0" xfId="0"/>
    <xf numFmtId="0" fontId="1" fillId="0" borderId="0" xfId="0" applyFont="1"/>
    <xf numFmtId="0" fontId="22" fillId="18" borderId="0" xfId="1" applyNumberFormat="1" applyFont="1" applyFill="1" applyBorder="1" applyAlignment="1">
      <alignment horizontal="center" vertical="center" wrapText="1"/>
    </xf>
    <xf numFmtId="0" fontId="3" fillId="0" borderId="0" xfId="44" applyFont="1" applyFill="1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0" fillId="0" borderId="10" xfId="0" applyBorder="1"/>
    <xf numFmtId="0" fontId="0" fillId="0" borderId="12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0" xfId="0" applyBorder="1" applyAlignment="1">
      <alignment horizontal="center"/>
    </xf>
    <xf numFmtId="0" fontId="3" fillId="19" borderId="17" xfId="44" applyFont="1" applyFill="1" applyBorder="1" applyAlignment="1">
      <alignment horizontal="center" vertical="center"/>
    </xf>
    <xf numFmtId="0" fontId="3" fillId="19" borderId="19" xfId="44" applyFont="1" applyFill="1" applyBorder="1" applyAlignment="1">
      <alignment horizontal="center" vertical="center"/>
    </xf>
    <xf numFmtId="0" fontId="3" fillId="19" borderId="13" xfId="44" applyFont="1" applyFill="1" applyBorder="1" applyAlignment="1">
      <alignment horizontal="center" vertical="center"/>
    </xf>
    <xf numFmtId="0" fontId="0" fillId="0" borderId="11" xfId="0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18" borderId="0" xfId="1" applyNumberFormat="1" applyFont="1" applyFill="1" applyBorder="1" applyAlignment="1">
      <alignment horizontal="center" vertical="center" wrapText="1"/>
    </xf>
    <xf numFmtId="0" fontId="26" fillId="19" borderId="0" xfId="1" applyFont="1" applyFill="1" applyBorder="1" applyAlignment="1">
      <alignment horizontal="center" vertical="center" wrapText="1"/>
    </xf>
    <xf numFmtId="164" fontId="26" fillId="19" borderId="0" xfId="1" applyNumberFormat="1" applyFont="1" applyFill="1" applyBorder="1" applyAlignment="1">
      <alignment horizontal="center" vertical="center"/>
    </xf>
    <xf numFmtId="18" fontId="26" fillId="19" borderId="0" xfId="1" applyNumberFormat="1" applyFont="1" applyFill="1" applyBorder="1" applyAlignment="1">
      <alignment horizontal="center" vertical="center"/>
    </xf>
    <xf numFmtId="0" fontId="26" fillId="19" borderId="0" xfId="1" applyFont="1" applyFill="1" applyBorder="1" applyAlignment="1">
      <alignment horizontal="center" vertical="center"/>
    </xf>
    <xf numFmtId="0" fontId="27" fillId="19" borderId="0" xfId="0" applyFont="1" applyFill="1" applyAlignment="1">
      <alignment horizontal="center"/>
    </xf>
    <xf numFmtId="0" fontId="28" fillId="20" borderId="14" xfId="0" applyFont="1" applyFill="1" applyBorder="1" applyAlignment="1">
      <alignment horizontal="center"/>
    </xf>
    <xf numFmtId="0" fontId="28" fillId="20" borderId="15" xfId="0" applyFont="1" applyFill="1" applyBorder="1" applyAlignment="1">
      <alignment horizontal="center"/>
    </xf>
    <xf numFmtId="0" fontId="28" fillId="20" borderId="16" xfId="0" applyFont="1" applyFill="1" applyBorder="1" applyAlignment="1">
      <alignment horizontal="center"/>
    </xf>
    <xf numFmtId="0" fontId="26" fillId="0" borderId="19" xfId="44" applyFont="1" applyFill="1" applyBorder="1" applyAlignment="1">
      <alignment horizontal="center" vertical="center"/>
    </xf>
    <xf numFmtId="0" fontId="27" fillId="0" borderId="12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0" fillId="0" borderId="0" xfId="0" applyBorder="1"/>
    <xf numFmtId="0" fontId="3" fillId="0" borderId="0" xfId="44" quotePrefix="1" applyFont="1" applyFill="1" applyBorder="1" applyAlignment="1">
      <alignment horizontal="center" vertical="center"/>
    </xf>
    <xf numFmtId="0" fontId="26" fillId="19" borderId="0" xfId="44" applyFont="1" applyFill="1" applyBorder="1" applyAlignment="1">
      <alignment horizontal="center" vertical="center" wrapText="1"/>
    </xf>
    <xf numFmtId="164" fontId="26" fillId="19" borderId="0" xfId="44" applyNumberFormat="1" applyFont="1" applyFill="1" applyBorder="1" applyAlignment="1">
      <alignment horizontal="center" vertical="center"/>
    </xf>
    <xf numFmtId="18" fontId="26" fillId="19" borderId="0" xfId="44" applyNumberFormat="1" applyFont="1" applyFill="1" applyBorder="1" applyAlignment="1">
      <alignment horizontal="center" vertical="center"/>
    </xf>
    <xf numFmtId="0" fontId="26" fillId="19" borderId="0" xfId="44" applyFont="1" applyFill="1" applyBorder="1" applyAlignment="1">
      <alignment horizontal="center" vertical="center"/>
    </xf>
    <xf numFmtId="0" fontId="27" fillId="19" borderId="0" xfId="0" applyFont="1" applyFill="1"/>
    <xf numFmtId="0" fontId="24" fillId="21" borderId="22" xfId="44" applyFont="1" applyFill="1" applyBorder="1" applyAlignment="1">
      <alignment horizontal="center" vertical="center"/>
    </xf>
    <xf numFmtId="0" fontId="1" fillId="21" borderId="23" xfId="0" applyFont="1" applyFill="1" applyBorder="1" applyAlignment="1">
      <alignment horizontal="right"/>
    </xf>
    <xf numFmtId="0" fontId="1" fillId="21" borderId="24" xfId="0" applyFont="1" applyFill="1" applyBorder="1"/>
    <xf numFmtId="0" fontId="29" fillId="19" borderId="0" xfId="44" applyFont="1" applyFill="1" applyBorder="1" applyAlignment="1">
      <alignment horizontal="center" vertical="center" wrapText="1"/>
    </xf>
    <xf numFmtId="0" fontId="29" fillId="19" borderId="0" xfId="44" applyFont="1" applyFill="1" applyBorder="1" applyAlignment="1">
      <alignment horizontal="center" vertical="center"/>
    </xf>
    <xf numFmtId="0" fontId="29" fillId="19" borderId="0" xfId="1" applyFont="1" applyFill="1" applyBorder="1" applyAlignment="1">
      <alignment horizontal="center" vertical="center" wrapText="1"/>
    </xf>
    <xf numFmtId="0" fontId="29" fillId="19" borderId="0" xfId="1" applyFont="1" applyFill="1" applyBorder="1" applyAlignment="1">
      <alignment horizontal="center" vertical="center"/>
    </xf>
    <xf numFmtId="0" fontId="29" fillId="19" borderId="0" xfId="0" applyFont="1" applyFill="1" applyAlignment="1">
      <alignment horizontal="center"/>
    </xf>
    <xf numFmtId="0" fontId="27" fillId="19" borderId="0" xfId="0" applyFont="1" applyFill="1" applyBorder="1" applyAlignment="1">
      <alignment horizontal="center"/>
    </xf>
    <xf numFmtId="166" fontId="27" fillId="19" borderId="0" xfId="0" applyNumberFormat="1" applyFont="1" applyFill="1" applyBorder="1" applyAlignment="1">
      <alignment horizontal="center"/>
    </xf>
    <xf numFmtId="165" fontId="27" fillId="19" borderId="0" xfId="0" applyNumberFormat="1" applyFont="1" applyFill="1" applyBorder="1" applyAlignment="1">
      <alignment horizontal="center"/>
    </xf>
    <xf numFmtId="0" fontId="29" fillId="19" borderId="0" xfId="0" applyFont="1" applyFill="1" applyBorder="1" applyAlignment="1">
      <alignment horizontal="center"/>
    </xf>
  </cellXfs>
  <cellStyles count="46">
    <cellStyle name="%20 - Vurgu1" xfId="2"/>
    <cellStyle name="%20 - Vurgu2" xfId="3"/>
    <cellStyle name="%20 - Vurgu3" xfId="4"/>
    <cellStyle name="%20 - Vurgu4" xfId="5"/>
    <cellStyle name="%20 - Vurgu5" xfId="6"/>
    <cellStyle name="%20 - Vurgu6" xfId="7"/>
    <cellStyle name="%40 - Vurgu1" xfId="8"/>
    <cellStyle name="%40 - Vurgu2" xfId="9"/>
    <cellStyle name="%40 - Vurgu3" xfId="10"/>
    <cellStyle name="%40 - Vurgu4" xfId="11"/>
    <cellStyle name="%40 - Vurgu5" xfId="12"/>
    <cellStyle name="%40 - Vurgu6" xfId="13"/>
    <cellStyle name="%60 - Vurgu1" xfId="14"/>
    <cellStyle name="%60 - Vurgu2" xfId="15"/>
    <cellStyle name="%60 - Vurgu3" xfId="16"/>
    <cellStyle name="%60 - Vurgu4" xfId="17"/>
    <cellStyle name="%60 - Vurgu5" xfId="18"/>
    <cellStyle name="%60 - Vurgu6" xfId="19"/>
    <cellStyle name="Açıklama Metni" xfId="20"/>
    <cellStyle name="Ana Başlık" xfId="21"/>
    <cellStyle name="Bağlı Hücre" xfId="22"/>
    <cellStyle name="Başlık 1" xfId="23"/>
    <cellStyle name="Başlık 2" xfId="24"/>
    <cellStyle name="Başlık 3" xfId="25"/>
    <cellStyle name="Başlık 4" xfId="2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rmal 2" xfId="33"/>
    <cellStyle name="Normal 3" xfId="1"/>
    <cellStyle name="Normal 3 2" xfId="45"/>
    <cellStyle name="Normal 4" xfId="44"/>
    <cellStyle name="Not" xfId="34"/>
    <cellStyle name="Nötr" xfId="35"/>
    <cellStyle name="Toplam" xfId="36"/>
    <cellStyle name="Uyarı Metni" xfId="37"/>
    <cellStyle name="Vurgu1" xfId="38"/>
    <cellStyle name="Vurgu2" xfId="39"/>
    <cellStyle name="Vurgu3" xfId="40"/>
    <cellStyle name="Vurgu4" xfId="41"/>
    <cellStyle name="Vurgu5" xfId="42"/>
    <cellStyle name="Vurgu6" xfId="43"/>
  </cellStyles>
  <dxfs count="4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astuffer.com/Rest_Days_Analysis_According_to_New_Schedul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bastuffer.com/Rest_Days_Analysis_According_to_New_Schedule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bastuffer.com/Rest_Days_Analysis_According_to_New_Schedule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bastuffer.com/Rest_Days_Analysis_According_to_New_Schedul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workbookViewId="0">
      <selection activeCell="L8" sqref="L8"/>
    </sheetView>
  </sheetViews>
  <sheetFormatPr defaultRowHeight="15"/>
  <cols>
    <col min="4" max="5" width="11.7109375" customWidth="1"/>
    <col min="11" max="11" width="9.140625" style="17"/>
  </cols>
  <sheetData>
    <row r="1" spans="1:16" ht="48">
      <c r="A1" s="18"/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7</v>
      </c>
      <c r="J1" s="18" t="s">
        <v>8</v>
      </c>
      <c r="K1" s="18" t="s">
        <v>41</v>
      </c>
    </row>
    <row r="2" spans="1:16" ht="15" customHeight="1" thickBot="1">
      <c r="A2" s="19" t="s">
        <v>9</v>
      </c>
      <c r="B2" s="20">
        <v>41217</v>
      </c>
      <c r="C2" s="21">
        <v>0.5</v>
      </c>
      <c r="D2" s="19" t="s">
        <v>10</v>
      </c>
      <c r="E2" s="22" t="s">
        <v>11</v>
      </c>
      <c r="F2" s="22">
        <v>-3.5</v>
      </c>
      <c r="G2" s="22">
        <v>187.5</v>
      </c>
      <c r="H2" s="19">
        <v>240</v>
      </c>
      <c r="I2" s="19">
        <v>84</v>
      </c>
      <c r="J2" s="22">
        <v>100</v>
      </c>
      <c r="K2" s="23" t="str">
        <f>IF((I2+J2)&lt;G2, "Under", "Over")</f>
        <v>Under</v>
      </c>
    </row>
    <row r="3" spans="1:16" ht="15" customHeight="1">
      <c r="A3" s="19" t="s">
        <v>9</v>
      </c>
      <c r="B3" s="20">
        <v>41224</v>
      </c>
      <c r="C3" s="21">
        <v>0.625</v>
      </c>
      <c r="D3" s="19" t="s">
        <v>12</v>
      </c>
      <c r="E3" s="22" t="s">
        <v>13</v>
      </c>
      <c r="F3" s="22">
        <v>-8</v>
      </c>
      <c r="G3" s="22">
        <v>189</v>
      </c>
      <c r="H3" s="19">
        <v>240</v>
      </c>
      <c r="I3" s="22">
        <v>74</v>
      </c>
      <c r="J3" s="22">
        <v>82</v>
      </c>
      <c r="K3" s="23" t="str">
        <f t="shared" ref="K3:K43" si="0">IF((I3+J3)&lt;G3, "Under", "Over")</f>
        <v>Under</v>
      </c>
      <c r="M3" s="24" t="s">
        <v>43</v>
      </c>
      <c r="N3" s="25" t="s">
        <v>44</v>
      </c>
      <c r="O3" s="25" t="s">
        <v>45</v>
      </c>
      <c r="P3" s="26" t="s">
        <v>46</v>
      </c>
    </row>
    <row r="4" spans="1:16" ht="15" customHeight="1" thickBot="1">
      <c r="A4" s="19" t="s">
        <v>9</v>
      </c>
      <c r="B4" s="20">
        <v>41224</v>
      </c>
      <c r="C4" s="21">
        <v>0.64583333333333337</v>
      </c>
      <c r="D4" s="19" t="s">
        <v>14</v>
      </c>
      <c r="E4" s="22" t="s">
        <v>15</v>
      </c>
      <c r="F4" s="22">
        <v>-6.5</v>
      </c>
      <c r="G4" s="22">
        <v>195</v>
      </c>
      <c r="H4" s="19">
        <v>240</v>
      </c>
      <c r="I4" s="19">
        <v>76</v>
      </c>
      <c r="J4" s="22">
        <v>89</v>
      </c>
      <c r="K4" s="23" t="str">
        <f t="shared" si="0"/>
        <v>Under</v>
      </c>
      <c r="M4" s="27" t="s">
        <v>42</v>
      </c>
      <c r="N4" s="28">
        <v>26</v>
      </c>
      <c r="O4" s="28">
        <v>16</v>
      </c>
      <c r="P4" s="29">
        <v>0.61904761904761907</v>
      </c>
    </row>
    <row r="5" spans="1:16" ht="15" customHeight="1">
      <c r="A5" s="19" t="s">
        <v>9</v>
      </c>
      <c r="B5" s="20">
        <v>41231</v>
      </c>
      <c r="C5" s="21">
        <v>0.5</v>
      </c>
      <c r="D5" s="19" t="s">
        <v>16</v>
      </c>
      <c r="E5" s="22" t="s">
        <v>11</v>
      </c>
      <c r="F5" s="22">
        <v>-7</v>
      </c>
      <c r="G5" s="22">
        <v>186.5</v>
      </c>
      <c r="H5" s="19">
        <v>240</v>
      </c>
      <c r="I5" s="19">
        <v>76</v>
      </c>
      <c r="J5" s="22">
        <v>88</v>
      </c>
      <c r="K5" s="23" t="str">
        <f t="shared" si="0"/>
        <v>Under</v>
      </c>
    </row>
    <row r="6" spans="1:16" ht="15" customHeight="1">
      <c r="A6" s="19" t="s">
        <v>9</v>
      </c>
      <c r="B6" s="20">
        <v>41231</v>
      </c>
      <c r="C6" s="21">
        <v>0.54166666666666663</v>
      </c>
      <c r="D6" s="19" t="s">
        <v>12</v>
      </c>
      <c r="E6" s="22" t="s">
        <v>17</v>
      </c>
      <c r="F6" s="22">
        <v>-4</v>
      </c>
      <c r="G6" s="22">
        <v>187</v>
      </c>
      <c r="H6" s="19">
        <v>240</v>
      </c>
      <c r="I6" s="22">
        <v>86</v>
      </c>
      <c r="J6" s="22">
        <v>97</v>
      </c>
      <c r="K6" s="23" t="str">
        <f t="shared" si="0"/>
        <v>Under</v>
      </c>
    </row>
    <row r="7" spans="1:16" ht="15" customHeight="1">
      <c r="A7" s="19" t="s">
        <v>9</v>
      </c>
      <c r="B7" s="20">
        <v>41238</v>
      </c>
      <c r="C7" s="21">
        <v>0.54166666666666663</v>
      </c>
      <c r="D7" s="19" t="s">
        <v>18</v>
      </c>
      <c r="E7" s="22" t="s">
        <v>11</v>
      </c>
      <c r="F7" s="22">
        <v>-11</v>
      </c>
      <c r="G7" s="22">
        <v>190</v>
      </c>
      <c r="H7" s="19">
        <v>240</v>
      </c>
      <c r="I7" s="19">
        <v>100</v>
      </c>
      <c r="J7" s="22">
        <v>121</v>
      </c>
      <c r="K7" s="23" t="str">
        <f t="shared" si="0"/>
        <v>Over</v>
      </c>
    </row>
    <row r="8" spans="1:16" ht="15" customHeight="1">
      <c r="A8" s="19" t="s">
        <v>9</v>
      </c>
      <c r="B8" s="20">
        <v>41238</v>
      </c>
      <c r="C8" s="21">
        <v>0.54166666666666663</v>
      </c>
      <c r="D8" s="42" t="s">
        <v>19</v>
      </c>
      <c r="E8" s="43" t="s">
        <v>17</v>
      </c>
      <c r="F8" s="22">
        <v>6</v>
      </c>
      <c r="G8" s="22">
        <v>195.5</v>
      </c>
      <c r="H8" s="19">
        <v>290</v>
      </c>
      <c r="I8" s="22">
        <v>111</v>
      </c>
      <c r="J8" s="22">
        <v>106</v>
      </c>
      <c r="K8" s="44" t="str">
        <f t="shared" si="0"/>
        <v>Over</v>
      </c>
      <c r="L8" s="4" t="s">
        <v>48</v>
      </c>
    </row>
    <row r="9" spans="1:16" ht="15" customHeight="1">
      <c r="A9" s="19" t="s">
        <v>9</v>
      </c>
      <c r="B9" s="20">
        <v>41238</v>
      </c>
      <c r="C9" s="21">
        <v>0.625</v>
      </c>
      <c r="D9" s="19" t="s">
        <v>20</v>
      </c>
      <c r="E9" s="22" t="s">
        <v>13</v>
      </c>
      <c r="F9" s="22">
        <v>-7.5</v>
      </c>
      <c r="G9" s="22">
        <v>193.5</v>
      </c>
      <c r="H9" s="19">
        <v>240</v>
      </c>
      <c r="I9" s="19">
        <v>85</v>
      </c>
      <c r="J9" s="22">
        <v>98</v>
      </c>
      <c r="K9" s="23" t="str">
        <f t="shared" si="0"/>
        <v>Under</v>
      </c>
    </row>
    <row r="10" spans="1:16" ht="15" customHeight="1">
      <c r="A10" s="19" t="s">
        <v>9</v>
      </c>
      <c r="B10" s="20">
        <v>41245</v>
      </c>
      <c r="C10" s="21">
        <v>0.5</v>
      </c>
      <c r="D10" s="19" t="s">
        <v>21</v>
      </c>
      <c r="E10" s="22" t="s">
        <v>11</v>
      </c>
      <c r="F10" s="22">
        <v>-11.5</v>
      </c>
      <c r="G10" s="22">
        <v>198</v>
      </c>
      <c r="H10" s="19">
        <v>240</v>
      </c>
      <c r="I10" s="22">
        <v>99</v>
      </c>
      <c r="J10" s="22">
        <v>106</v>
      </c>
      <c r="K10" s="23" t="str">
        <f t="shared" si="0"/>
        <v>Over</v>
      </c>
    </row>
    <row r="11" spans="1:16" ht="15" customHeight="1">
      <c r="A11" s="19" t="s">
        <v>9</v>
      </c>
      <c r="B11" s="20">
        <v>41252</v>
      </c>
      <c r="C11" s="21">
        <v>0.64583333333333337</v>
      </c>
      <c r="D11" s="19" t="s">
        <v>17</v>
      </c>
      <c r="E11" s="22" t="s">
        <v>15</v>
      </c>
      <c r="F11" s="22">
        <v>-10.5</v>
      </c>
      <c r="G11" s="22">
        <v>201.5</v>
      </c>
      <c r="H11" s="19">
        <v>240</v>
      </c>
      <c r="I11" s="19">
        <v>83</v>
      </c>
      <c r="J11" s="22">
        <v>102</v>
      </c>
      <c r="K11" s="23" t="str">
        <f t="shared" si="0"/>
        <v>Under</v>
      </c>
    </row>
    <row r="12" spans="1:16" ht="15" customHeight="1">
      <c r="A12" s="19" t="s">
        <v>9</v>
      </c>
      <c r="B12" s="20">
        <v>41259</v>
      </c>
      <c r="C12" s="21">
        <v>0.54166666666666663</v>
      </c>
      <c r="D12" s="19" t="s">
        <v>22</v>
      </c>
      <c r="E12" s="22" t="s">
        <v>17</v>
      </c>
      <c r="F12" s="22">
        <v>4</v>
      </c>
      <c r="G12" s="22">
        <v>200.5</v>
      </c>
      <c r="H12" s="19">
        <v>240</v>
      </c>
      <c r="I12" s="19">
        <v>96</v>
      </c>
      <c r="J12" s="22">
        <v>103</v>
      </c>
      <c r="K12" s="23" t="str">
        <f t="shared" si="0"/>
        <v>Under</v>
      </c>
    </row>
    <row r="13" spans="1:16" ht="15" customHeight="1">
      <c r="A13" s="19" t="s">
        <v>9</v>
      </c>
      <c r="B13" s="20">
        <v>41266</v>
      </c>
      <c r="C13" s="21">
        <v>0.625</v>
      </c>
      <c r="D13" s="19" t="s">
        <v>10</v>
      </c>
      <c r="E13" s="22" t="s">
        <v>13</v>
      </c>
      <c r="F13" s="22">
        <v>-6</v>
      </c>
      <c r="G13" s="22">
        <v>187.5</v>
      </c>
      <c r="H13" s="19">
        <v>240</v>
      </c>
      <c r="I13" s="22">
        <v>92</v>
      </c>
      <c r="J13" s="22">
        <v>95</v>
      </c>
      <c r="K13" s="23" t="str">
        <f t="shared" si="0"/>
        <v>Under</v>
      </c>
    </row>
    <row r="14" spans="1:16" ht="15" customHeight="1">
      <c r="A14" s="19" t="s">
        <v>9</v>
      </c>
      <c r="B14" s="20">
        <v>41266</v>
      </c>
      <c r="C14" s="21">
        <v>0.70833333333333337</v>
      </c>
      <c r="D14" s="19" t="s">
        <v>23</v>
      </c>
      <c r="E14" s="22" t="s">
        <v>11</v>
      </c>
      <c r="F14" s="22">
        <v>-8</v>
      </c>
      <c r="G14" s="22">
        <v>201</v>
      </c>
      <c r="H14" s="19">
        <v>240</v>
      </c>
      <c r="I14" s="19">
        <v>91</v>
      </c>
      <c r="J14" s="22">
        <v>94</v>
      </c>
      <c r="K14" s="23" t="str">
        <f t="shared" si="0"/>
        <v>Under</v>
      </c>
    </row>
    <row r="15" spans="1:16" ht="15" customHeight="1">
      <c r="A15" s="19" t="s">
        <v>9</v>
      </c>
      <c r="B15" s="20">
        <v>41280</v>
      </c>
      <c r="C15" s="21">
        <v>0.54166666666666663</v>
      </c>
      <c r="D15" s="19" t="s">
        <v>24</v>
      </c>
      <c r="E15" s="22" t="s">
        <v>17</v>
      </c>
      <c r="F15" s="22">
        <v>6.5</v>
      </c>
      <c r="G15" s="22">
        <v>197</v>
      </c>
      <c r="H15" s="19">
        <v>240</v>
      </c>
      <c r="I15" s="19">
        <v>104</v>
      </c>
      <c r="J15" s="22">
        <v>92</v>
      </c>
      <c r="K15" s="23" t="str">
        <f t="shared" si="0"/>
        <v>Under</v>
      </c>
    </row>
    <row r="16" spans="1:16" ht="15" customHeight="1">
      <c r="A16" s="19" t="s">
        <v>9</v>
      </c>
      <c r="B16" s="20">
        <v>41287</v>
      </c>
      <c r="C16" s="21">
        <v>0.5</v>
      </c>
      <c r="D16" s="19" t="s">
        <v>25</v>
      </c>
      <c r="E16" s="22" t="s">
        <v>11</v>
      </c>
      <c r="F16" s="22">
        <v>-7</v>
      </c>
      <c r="G16" s="22">
        <v>190.5</v>
      </c>
      <c r="H16" s="19">
        <v>240</v>
      </c>
      <c r="I16" s="19">
        <v>87</v>
      </c>
      <c r="J16" s="22">
        <v>100</v>
      </c>
      <c r="K16" s="23" t="str">
        <f t="shared" si="0"/>
        <v>Under</v>
      </c>
    </row>
    <row r="17" spans="1:12" ht="15" customHeight="1">
      <c r="A17" s="19" t="s">
        <v>9</v>
      </c>
      <c r="B17" s="20">
        <v>41287</v>
      </c>
      <c r="C17" s="21">
        <v>0.54166666666666663</v>
      </c>
      <c r="D17" s="19" t="s">
        <v>26</v>
      </c>
      <c r="E17" s="22" t="s">
        <v>17</v>
      </c>
      <c r="F17" s="22">
        <v>-2.5</v>
      </c>
      <c r="G17" s="22">
        <v>192.5</v>
      </c>
      <c r="H17" s="19">
        <v>240</v>
      </c>
      <c r="I17" s="22">
        <v>107</v>
      </c>
      <c r="J17" s="22">
        <v>96</v>
      </c>
      <c r="K17" s="23" t="str">
        <f t="shared" si="0"/>
        <v>Over</v>
      </c>
    </row>
    <row r="18" spans="1:12" ht="15" customHeight="1">
      <c r="A18" s="19" t="s">
        <v>9</v>
      </c>
      <c r="B18" s="20">
        <v>41294</v>
      </c>
      <c r="C18" s="21">
        <v>0.54166666666666663</v>
      </c>
      <c r="D18" s="19" t="s">
        <v>27</v>
      </c>
      <c r="E18" s="22" t="s">
        <v>17</v>
      </c>
      <c r="F18" s="22">
        <v>4.5</v>
      </c>
      <c r="G18" s="22">
        <v>201.5</v>
      </c>
      <c r="H18" s="19">
        <v>240</v>
      </c>
      <c r="I18" s="19">
        <v>103</v>
      </c>
      <c r="J18" s="22">
        <v>108</v>
      </c>
      <c r="K18" s="23" t="str">
        <f t="shared" si="0"/>
        <v>Over</v>
      </c>
    </row>
    <row r="19" spans="1:12" ht="15" customHeight="1">
      <c r="A19" s="19" t="s">
        <v>9</v>
      </c>
      <c r="B19" s="20">
        <v>41301</v>
      </c>
      <c r="C19" s="21">
        <v>0.54166666666666663</v>
      </c>
      <c r="D19" s="42" t="s">
        <v>28</v>
      </c>
      <c r="E19" s="43" t="s">
        <v>29</v>
      </c>
      <c r="F19" s="22">
        <v>3.5</v>
      </c>
      <c r="G19" s="22">
        <v>188.5</v>
      </c>
      <c r="H19" s="19">
        <v>290</v>
      </c>
      <c r="I19" s="22">
        <v>98</v>
      </c>
      <c r="J19" s="22">
        <v>100</v>
      </c>
      <c r="K19" s="44" t="str">
        <f t="shared" si="0"/>
        <v>Over</v>
      </c>
      <c r="L19" s="4" t="s">
        <v>48</v>
      </c>
    </row>
    <row r="20" spans="1:12" ht="15" customHeight="1">
      <c r="A20" s="19" t="s">
        <v>9</v>
      </c>
      <c r="B20" s="20">
        <v>41301</v>
      </c>
      <c r="C20" s="21">
        <v>0.64583333333333337</v>
      </c>
      <c r="D20" s="19" t="s">
        <v>24</v>
      </c>
      <c r="E20" s="22" t="s">
        <v>27</v>
      </c>
      <c r="F20" s="22">
        <v>3</v>
      </c>
      <c r="G20" s="22">
        <v>208</v>
      </c>
      <c r="H20" s="19">
        <v>240</v>
      </c>
      <c r="I20" s="19">
        <v>96</v>
      </c>
      <c r="J20" s="22">
        <v>105</v>
      </c>
      <c r="K20" s="23" t="str">
        <f t="shared" si="0"/>
        <v>Under</v>
      </c>
    </row>
    <row r="21" spans="1:12" ht="15" customHeight="1">
      <c r="A21" s="19" t="s">
        <v>9</v>
      </c>
      <c r="B21" s="20">
        <v>41308</v>
      </c>
      <c r="C21" s="21">
        <v>0.54166666666666663</v>
      </c>
      <c r="D21" s="19" t="s">
        <v>15</v>
      </c>
      <c r="E21" s="22" t="s">
        <v>29</v>
      </c>
      <c r="F21" s="22">
        <v>1</v>
      </c>
      <c r="G21" s="22">
        <v>183.5</v>
      </c>
      <c r="H21" s="19">
        <v>240</v>
      </c>
      <c r="I21" s="19">
        <v>104</v>
      </c>
      <c r="J21" s="22">
        <v>106</v>
      </c>
      <c r="K21" s="23" t="str">
        <f t="shared" si="0"/>
        <v>Over</v>
      </c>
    </row>
    <row r="22" spans="1:12" ht="15" customHeight="1">
      <c r="A22" s="19" t="s">
        <v>9</v>
      </c>
      <c r="B22" s="20">
        <v>41308</v>
      </c>
      <c r="C22" s="21">
        <v>0.54166666666666663</v>
      </c>
      <c r="D22" s="19" t="s">
        <v>27</v>
      </c>
      <c r="E22" s="22" t="s">
        <v>18</v>
      </c>
      <c r="F22" s="22">
        <v>3</v>
      </c>
      <c r="G22" s="22">
        <v>201.5</v>
      </c>
      <c r="H22" s="19">
        <v>240</v>
      </c>
      <c r="I22" s="22">
        <v>98</v>
      </c>
      <c r="J22" s="22">
        <v>97</v>
      </c>
      <c r="K22" s="23" t="str">
        <f t="shared" si="0"/>
        <v>Under</v>
      </c>
    </row>
    <row r="23" spans="1:12" ht="15" customHeight="1">
      <c r="A23" s="19" t="s">
        <v>9</v>
      </c>
      <c r="B23" s="20">
        <v>41308</v>
      </c>
      <c r="C23" s="21">
        <v>0.58333333333333337</v>
      </c>
      <c r="D23" s="19" t="s">
        <v>28</v>
      </c>
      <c r="E23" s="22" t="s">
        <v>17</v>
      </c>
      <c r="F23" s="22">
        <v>4.5</v>
      </c>
      <c r="G23" s="22">
        <v>195</v>
      </c>
      <c r="H23" s="19">
        <v>240</v>
      </c>
      <c r="I23" s="19">
        <v>100</v>
      </c>
      <c r="J23" s="22">
        <v>85</v>
      </c>
      <c r="K23" s="23" t="str">
        <f t="shared" si="0"/>
        <v>Under</v>
      </c>
    </row>
    <row r="24" spans="1:12" ht="15" customHeight="1">
      <c r="A24" s="19" t="s">
        <v>9</v>
      </c>
      <c r="B24" s="20">
        <v>41315</v>
      </c>
      <c r="C24" s="21">
        <v>0.54166666666666663</v>
      </c>
      <c r="D24" s="19" t="s">
        <v>15</v>
      </c>
      <c r="E24" s="22" t="s">
        <v>11</v>
      </c>
      <c r="F24" s="22">
        <v>-3.5</v>
      </c>
      <c r="G24" s="22">
        <v>192</v>
      </c>
      <c r="H24" s="19">
        <v>240</v>
      </c>
      <c r="I24" s="19">
        <v>102</v>
      </c>
      <c r="J24" s="22">
        <v>88</v>
      </c>
      <c r="K24" s="23" t="str">
        <f t="shared" si="0"/>
        <v>Under</v>
      </c>
    </row>
    <row r="25" spans="1:12" ht="15" customHeight="1">
      <c r="A25" s="19" t="s">
        <v>9</v>
      </c>
      <c r="B25" s="20">
        <v>41315</v>
      </c>
      <c r="C25" s="21">
        <v>0.64583333333333337</v>
      </c>
      <c r="D25" s="19" t="s">
        <v>27</v>
      </c>
      <c r="E25" s="22" t="s">
        <v>28</v>
      </c>
      <c r="F25" s="22">
        <v>-9</v>
      </c>
      <c r="G25" s="22">
        <v>203.5</v>
      </c>
      <c r="H25" s="19">
        <v>240</v>
      </c>
      <c r="I25" s="22">
        <v>97</v>
      </c>
      <c r="J25" s="22">
        <v>107</v>
      </c>
      <c r="K25" s="23" t="str">
        <f t="shared" si="0"/>
        <v>Over</v>
      </c>
    </row>
    <row r="26" spans="1:12" ht="15" customHeight="1">
      <c r="A26" s="19" t="s">
        <v>9</v>
      </c>
      <c r="B26" s="20">
        <v>41329</v>
      </c>
      <c r="C26" s="21">
        <v>0.54166666666666663</v>
      </c>
      <c r="D26" s="19" t="s">
        <v>27</v>
      </c>
      <c r="E26" s="22" t="s">
        <v>30</v>
      </c>
      <c r="F26" s="22">
        <v>-3</v>
      </c>
      <c r="G26" s="22">
        <v>212</v>
      </c>
      <c r="H26" s="19">
        <v>240</v>
      </c>
      <c r="I26" s="19">
        <v>103</v>
      </c>
      <c r="J26" s="22">
        <v>99</v>
      </c>
      <c r="K26" s="23" t="str">
        <f t="shared" si="0"/>
        <v>Under</v>
      </c>
    </row>
    <row r="27" spans="1:12" ht="15" customHeight="1">
      <c r="A27" s="19" t="s">
        <v>9</v>
      </c>
      <c r="B27" s="20">
        <v>41329</v>
      </c>
      <c r="C27" s="21">
        <v>0.64583333333333337</v>
      </c>
      <c r="D27" s="19" t="s">
        <v>31</v>
      </c>
      <c r="E27" s="22" t="s">
        <v>23</v>
      </c>
      <c r="F27" s="22">
        <v>2</v>
      </c>
      <c r="G27" s="22">
        <v>205.5</v>
      </c>
      <c r="H27" s="19">
        <v>240</v>
      </c>
      <c r="I27" s="22">
        <v>100</v>
      </c>
      <c r="J27" s="22">
        <v>99</v>
      </c>
      <c r="K27" s="23" t="str">
        <f t="shared" si="0"/>
        <v>Under</v>
      </c>
    </row>
    <row r="28" spans="1:12" ht="15" customHeight="1">
      <c r="A28" s="19" t="s">
        <v>9</v>
      </c>
      <c r="B28" s="20">
        <v>41329</v>
      </c>
      <c r="C28" s="21">
        <v>0.64583333333333337</v>
      </c>
      <c r="D28" s="19" t="s">
        <v>32</v>
      </c>
      <c r="E28" s="22" t="s">
        <v>13</v>
      </c>
      <c r="F28" s="22">
        <v>2.5</v>
      </c>
      <c r="G28" s="22">
        <v>180.5</v>
      </c>
      <c r="H28" s="19">
        <v>240</v>
      </c>
      <c r="I28" s="19">
        <v>76</v>
      </c>
      <c r="J28" s="22">
        <v>72</v>
      </c>
      <c r="K28" s="23" t="str">
        <f t="shared" si="0"/>
        <v>Under</v>
      </c>
    </row>
    <row r="29" spans="1:12" ht="15" customHeight="1">
      <c r="A29" s="19" t="s">
        <v>9</v>
      </c>
      <c r="B29" s="20">
        <v>41336</v>
      </c>
      <c r="C29" s="21">
        <v>0.54166666666666663</v>
      </c>
      <c r="D29" s="19" t="s">
        <v>28</v>
      </c>
      <c r="E29" s="22" t="s">
        <v>11</v>
      </c>
      <c r="F29" s="22">
        <v>4.5</v>
      </c>
      <c r="G29" s="22">
        <v>196.5</v>
      </c>
      <c r="H29" s="19">
        <v>240</v>
      </c>
      <c r="I29" s="19">
        <v>99</v>
      </c>
      <c r="J29" s="22">
        <v>93</v>
      </c>
      <c r="K29" s="23" t="str">
        <f t="shared" si="0"/>
        <v>Under</v>
      </c>
    </row>
    <row r="30" spans="1:12" ht="15" customHeight="1">
      <c r="A30" s="19" t="s">
        <v>9</v>
      </c>
      <c r="B30" s="20">
        <v>41336</v>
      </c>
      <c r="C30" s="21">
        <v>0.64583333333333337</v>
      </c>
      <c r="D30" s="19" t="s">
        <v>24</v>
      </c>
      <c r="E30" s="22" t="s">
        <v>15</v>
      </c>
      <c r="F30" s="22">
        <v>-3</v>
      </c>
      <c r="G30" s="22">
        <v>205.5</v>
      </c>
      <c r="H30" s="19">
        <v>240</v>
      </c>
      <c r="I30" s="22">
        <v>108</v>
      </c>
      <c r="J30" s="22">
        <v>104</v>
      </c>
      <c r="K30" s="23" t="str">
        <f t="shared" si="0"/>
        <v>Over</v>
      </c>
    </row>
    <row r="31" spans="1:12" ht="15" customHeight="1">
      <c r="A31" s="19" t="s">
        <v>9</v>
      </c>
      <c r="B31" s="20">
        <v>41343</v>
      </c>
      <c r="C31" s="21">
        <v>0.54166666666666663</v>
      </c>
      <c r="D31" s="19" t="s">
        <v>29</v>
      </c>
      <c r="E31" s="22" t="s">
        <v>24</v>
      </c>
      <c r="F31" s="22">
        <v>-11</v>
      </c>
      <c r="G31" s="22">
        <v>199</v>
      </c>
      <c r="H31" s="19">
        <v>240</v>
      </c>
      <c r="I31" s="19">
        <v>79</v>
      </c>
      <c r="J31" s="22">
        <v>91</v>
      </c>
      <c r="K31" s="23" t="str">
        <f t="shared" si="0"/>
        <v>Under</v>
      </c>
    </row>
    <row r="32" spans="1:12" ht="15" customHeight="1">
      <c r="A32" s="19" t="s">
        <v>9</v>
      </c>
      <c r="B32" s="20">
        <v>41343</v>
      </c>
      <c r="C32" s="21">
        <v>0.64583333333333337</v>
      </c>
      <c r="D32" s="19" t="s">
        <v>33</v>
      </c>
      <c r="E32" s="22" t="s">
        <v>27</v>
      </c>
      <c r="F32" s="22">
        <v>-4.5</v>
      </c>
      <c r="G32" s="22">
        <v>194</v>
      </c>
      <c r="H32" s="19">
        <v>240</v>
      </c>
      <c r="I32" s="22">
        <v>81</v>
      </c>
      <c r="J32" s="22">
        <v>90</v>
      </c>
      <c r="K32" s="23" t="str">
        <f t="shared" si="0"/>
        <v>Under</v>
      </c>
    </row>
    <row r="33" spans="1:13" ht="15" customHeight="1">
      <c r="A33" s="19" t="s">
        <v>9</v>
      </c>
      <c r="B33" s="20">
        <v>41350</v>
      </c>
      <c r="C33" s="21">
        <v>0.54166666666666663</v>
      </c>
      <c r="D33" s="19" t="s">
        <v>28</v>
      </c>
      <c r="E33" s="22" t="s">
        <v>17</v>
      </c>
      <c r="F33" s="22">
        <v>7.5</v>
      </c>
      <c r="G33" s="22">
        <v>194.5</v>
      </c>
      <c r="H33" s="19">
        <v>240</v>
      </c>
      <c r="I33" s="19">
        <v>108</v>
      </c>
      <c r="J33" s="22">
        <v>91</v>
      </c>
      <c r="K33" s="23" t="str">
        <f t="shared" si="0"/>
        <v>Over</v>
      </c>
    </row>
    <row r="34" spans="1:13" ht="15" customHeight="1">
      <c r="A34" s="19" t="s">
        <v>9</v>
      </c>
      <c r="B34" s="20">
        <v>41350</v>
      </c>
      <c r="C34" s="21">
        <v>0.54166666666666663</v>
      </c>
      <c r="D34" s="19" t="s">
        <v>12</v>
      </c>
      <c r="E34" s="22" t="s">
        <v>26</v>
      </c>
      <c r="F34" s="22">
        <v>-9</v>
      </c>
      <c r="G34" s="22">
        <v>208.5</v>
      </c>
      <c r="H34" s="19">
        <v>240</v>
      </c>
      <c r="I34" s="22">
        <v>109</v>
      </c>
      <c r="J34" s="22">
        <v>115</v>
      </c>
      <c r="K34" s="23" t="str">
        <f t="shared" si="0"/>
        <v>Over</v>
      </c>
    </row>
    <row r="35" spans="1:13" ht="15" customHeight="1">
      <c r="A35" s="19" t="s">
        <v>9</v>
      </c>
      <c r="B35" s="20">
        <v>41350</v>
      </c>
      <c r="C35" s="21">
        <v>0.64583333333333337</v>
      </c>
      <c r="D35" s="19" t="s">
        <v>11</v>
      </c>
      <c r="E35" s="22" t="s">
        <v>15</v>
      </c>
      <c r="F35" s="22">
        <v>-13.5</v>
      </c>
      <c r="G35" s="22">
        <v>193.5</v>
      </c>
      <c r="H35" s="19">
        <v>240</v>
      </c>
      <c r="I35" s="22">
        <v>80</v>
      </c>
      <c r="J35" s="22">
        <v>93</v>
      </c>
      <c r="K35" s="23" t="str">
        <f t="shared" si="0"/>
        <v>Under</v>
      </c>
    </row>
    <row r="36" spans="1:13" ht="15" customHeight="1">
      <c r="A36" s="19" t="s">
        <v>9</v>
      </c>
      <c r="B36" s="20">
        <v>41357</v>
      </c>
      <c r="C36" s="21">
        <v>0.625</v>
      </c>
      <c r="D36" s="19" t="s">
        <v>14</v>
      </c>
      <c r="E36" s="22" t="s">
        <v>26</v>
      </c>
      <c r="F36" s="22">
        <v>-2.5</v>
      </c>
      <c r="G36" s="22">
        <v>202.5</v>
      </c>
      <c r="H36" s="19">
        <v>240</v>
      </c>
      <c r="I36" s="19">
        <v>104</v>
      </c>
      <c r="J36" s="22">
        <v>99</v>
      </c>
      <c r="K36" s="23" t="str">
        <f t="shared" si="0"/>
        <v>Over</v>
      </c>
    </row>
    <row r="37" spans="1:13" ht="15" customHeight="1">
      <c r="A37" s="19" t="s">
        <v>9</v>
      </c>
      <c r="B37" s="20">
        <v>41371</v>
      </c>
      <c r="C37" s="21">
        <v>0.54166666666666663</v>
      </c>
      <c r="D37" s="19" t="s">
        <v>11</v>
      </c>
      <c r="E37" s="22" t="s">
        <v>24</v>
      </c>
      <c r="F37" s="22">
        <v>-7.5</v>
      </c>
      <c r="G37" s="22">
        <v>193.5</v>
      </c>
      <c r="H37" s="19">
        <v>240</v>
      </c>
      <c r="I37" s="22">
        <v>125</v>
      </c>
      <c r="J37" s="22">
        <v>120</v>
      </c>
      <c r="K37" s="23" t="str">
        <f t="shared" si="0"/>
        <v>Over</v>
      </c>
    </row>
    <row r="38" spans="1:13" ht="15" customHeight="1">
      <c r="A38" s="19" t="s">
        <v>9</v>
      </c>
      <c r="B38" s="20">
        <v>41371</v>
      </c>
      <c r="C38" s="21">
        <v>0.64583333333333337</v>
      </c>
      <c r="D38" s="19" t="s">
        <v>27</v>
      </c>
      <c r="E38" s="22" t="s">
        <v>15</v>
      </c>
      <c r="F38" s="22">
        <v>-4.5</v>
      </c>
      <c r="G38" s="22">
        <v>199</v>
      </c>
      <c r="H38" s="19">
        <v>240</v>
      </c>
      <c r="I38" s="19">
        <v>95</v>
      </c>
      <c r="J38" s="22">
        <v>109</v>
      </c>
      <c r="K38" s="23" t="str">
        <f t="shared" si="0"/>
        <v>Over</v>
      </c>
    </row>
    <row r="39" spans="1:13" ht="15" customHeight="1">
      <c r="A39" s="19" t="s">
        <v>9</v>
      </c>
      <c r="B39" s="20">
        <v>41378</v>
      </c>
      <c r="C39" s="21">
        <v>0.54166666666666663</v>
      </c>
      <c r="D39" s="19" t="s">
        <v>33</v>
      </c>
      <c r="E39" s="22" t="s">
        <v>28</v>
      </c>
      <c r="F39" s="22">
        <v>-9.5</v>
      </c>
      <c r="G39" s="22">
        <v>190</v>
      </c>
      <c r="H39" s="19">
        <v>240</v>
      </c>
      <c r="I39" s="19">
        <v>93</v>
      </c>
      <c r="J39" s="22">
        <v>105</v>
      </c>
      <c r="K39" s="23" t="str">
        <f t="shared" si="0"/>
        <v>Over</v>
      </c>
    </row>
    <row r="40" spans="1:13" ht="15" customHeight="1">
      <c r="A40" s="19" t="s">
        <v>9</v>
      </c>
      <c r="B40" s="20">
        <v>41378</v>
      </c>
      <c r="C40" s="21">
        <v>0.64583333333333337</v>
      </c>
      <c r="D40" s="19" t="s">
        <v>13</v>
      </c>
      <c r="E40" s="22" t="s">
        <v>17</v>
      </c>
      <c r="F40" s="22">
        <v>4</v>
      </c>
      <c r="G40" s="22">
        <v>194.5</v>
      </c>
      <c r="H40" s="19">
        <v>240</v>
      </c>
      <c r="I40" s="22">
        <v>87</v>
      </c>
      <c r="J40" s="22">
        <v>93</v>
      </c>
      <c r="K40" s="23" t="str">
        <f t="shared" si="0"/>
        <v>Under</v>
      </c>
    </row>
    <row r="41" spans="1:13" ht="15" customHeight="1">
      <c r="A41" s="19" t="s">
        <v>9</v>
      </c>
      <c r="B41" s="20">
        <v>41378</v>
      </c>
      <c r="C41" s="21">
        <v>0.64583333333333337</v>
      </c>
      <c r="D41" s="19" t="s">
        <v>34</v>
      </c>
      <c r="E41" s="22" t="s">
        <v>10</v>
      </c>
      <c r="F41" s="22">
        <v>-5.5</v>
      </c>
      <c r="G41" s="22">
        <v>198.5</v>
      </c>
      <c r="H41" s="19">
        <v>240</v>
      </c>
      <c r="I41" s="19">
        <v>77</v>
      </c>
      <c r="J41" s="22">
        <v>91</v>
      </c>
      <c r="K41" s="23" t="str">
        <f t="shared" si="0"/>
        <v>Under</v>
      </c>
    </row>
    <row r="42" spans="1:13" ht="15" customHeight="1">
      <c r="A42" s="19" t="s">
        <v>9</v>
      </c>
      <c r="B42" s="20">
        <v>41378</v>
      </c>
      <c r="C42" s="21">
        <v>0.64583333333333337</v>
      </c>
      <c r="D42" s="19" t="s">
        <v>16</v>
      </c>
      <c r="E42" s="22" t="s">
        <v>11</v>
      </c>
      <c r="F42" s="22">
        <v>-3</v>
      </c>
      <c r="G42" s="22">
        <v>193.5</v>
      </c>
      <c r="H42" s="19">
        <v>240</v>
      </c>
      <c r="I42" s="22">
        <v>80</v>
      </c>
      <c r="J42" s="22">
        <v>90</v>
      </c>
      <c r="K42" s="23" t="str">
        <f t="shared" si="0"/>
        <v>Under</v>
      </c>
    </row>
    <row r="43" spans="1:13" ht="15" customHeight="1">
      <c r="A43" s="19" t="s">
        <v>9</v>
      </c>
      <c r="B43" s="20">
        <v>41378</v>
      </c>
      <c r="C43" s="21">
        <v>0.70833333333333337</v>
      </c>
      <c r="D43" s="19" t="s">
        <v>20</v>
      </c>
      <c r="E43" s="22" t="s">
        <v>35</v>
      </c>
      <c r="F43" s="22">
        <v>-15</v>
      </c>
      <c r="G43" s="22">
        <v>208.5</v>
      </c>
      <c r="H43" s="19">
        <v>240</v>
      </c>
      <c r="I43" s="19">
        <v>109</v>
      </c>
      <c r="J43" s="22">
        <v>118</v>
      </c>
      <c r="K43" s="23" t="str">
        <f t="shared" si="0"/>
        <v>Over</v>
      </c>
    </row>
    <row r="44" spans="1:13">
      <c r="K44" s="16"/>
      <c r="L44" s="1"/>
      <c r="M44" s="1"/>
    </row>
  </sheetData>
  <conditionalFormatting sqref="A2:K43">
    <cfRule type="expression" dxfId="3" priority="1">
      <formula>MOD(ROW(),2)=0</formula>
    </cfRule>
  </conditionalFormatting>
  <hyperlinks>
    <hyperlink ref="K1" r:id="rId1" display="REST DAYS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5"/>
  <sheetViews>
    <sheetView topLeftCell="A7" workbookViewId="0">
      <selection activeCell="N7" sqref="N7"/>
    </sheetView>
  </sheetViews>
  <sheetFormatPr defaultRowHeight="15"/>
  <cols>
    <col min="4" max="5" width="11.7109375" customWidth="1"/>
  </cols>
  <sheetData>
    <row r="1" spans="1:16" ht="45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41</v>
      </c>
    </row>
    <row r="2" spans="1:16" ht="15" customHeight="1" thickBot="1">
      <c r="A2" s="32" t="s">
        <v>9</v>
      </c>
      <c r="B2" s="33">
        <v>41588</v>
      </c>
      <c r="C2" s="34">
        <v>0.5</v>
      </c>
      <c r="D2" s="32" t="s">
        <v>19</v>
      </c>
      <c r="E2" s="35" t="s">
        <v>11</v>
      </c>
      <c r="F2" s="35">
        <v>3</v>
      </c>
      <c r="G2" s="35">
        <v>196</v>
      </c>
      <c r="H2" s="32">
        <v>240</v>
      </c>
      <c r="I2" s="35">
        <v>120</v>
      </c>
      <c r="J2" s="35">
        <v>89</v>
      </c>
      <c r="K2" s="36" t="str">
        <f>IF((I2+J2)&lt;G2, "Under", "Over")</f>
        <v>Over</v>
      </c>
    </row>
    <row r="3" spans="1:16">
      <c r="A3" s="32" t="s">
        <v>9</v>
      </c>
      <c r="B3" s="33">
        <v>41595</v>
      </c>
      <c r="C3" s="34">
        <v>0.54166666666666663</v>
      </c>
      <c r="D3" s="40" t="s">
        <v>20</v>
      </c>
      <c r="E3" s="41" t="s">
        <v>17</v>
      </c>
      <c r="F3" s="35">
        <v>-2</v>
      </c>
      <c r="G3" s="35">
        <v>193.5</v>
      </c>
      <c r="H3" s="32">
        <v>265</v>
      </c>
      <c r="I3" s="35">
        <v>118</v>
      </c>
      <c r="J3" s="35">
        <v>110</v>
      </c>
      <c r="K3" s="36" t="str">
        <f t="shared" ref="K3:K34" si="0">IF((I3+J3)&lt;G3, "Under", "Over")</f>
        <v>Over</v>
      </c>
      <c r="M3" s="24" t="s">
        <v>43</v>
      </c>
      <c r="N3" s="25" t="s">
        <v>44</v>
      </c>
      <c r="O3" s="25" t="s">
        <v>45</v>
      </c>
      <c r="P3" s="26" t="s">
        <v>46</v>
      </c>
    </row>
    <row r="4" spans="1:16" ht="15.75" thickBot="1">
      <c r="A4" s="32" t="s">
        <v>9</v>
      </c>
      <c r="B4" s="33">
        <v>41602</v>
      </c>
      <c r="C4" s="34">
        <v>0.58333333333333337</v>
      </c>
      <c r="D4" s="32" t="s">
        <v>18</v>
      </c>
      <c r="E4" s="35" t="s">
        <v>13</v>
      </c>
      <c r="F4" s="35">
        <v>-2</v>
      </c>
      <c r="G4" s="35">
        <v>190.5</v>
      </c>
      <c r="H4" s="32">
        <v>240</v>
      </c>
      <c r="I4" s="35">
        <v>109</v>
      </c>
      <c r="J4" s="35">
        <v>97</v>
      </c>
      <c r="K4" s="36" t="str">
        <f t="shared" si="0"/>
        <v>Over</v>
      </c>
      <c r="M4" s="27" t="s">
        <v>47</v>
      </c>
      <c r="N4" s="28">
        <v>12</v>
      </c>
      <c r="O4" s="28">
        <v>21</v>
      </c>
      <c r="P4" s="29">
        <v>0.36363600000000001</v>
      </c>
    </row>
    <row r="5" spans="1:16">
      <c r="A5" s="32" t="s">
        <v>9</v>
      </c>
      <c r="B5" s="33">
        <v>41602</v>
      </c>
      <c r="C5" s="34">
        <v>0.64583333333333337</v>
      </c>
      <c r="D5" s="32" t="s">
        <v>33</v>
      </c>
      <c r="E5" s="35" t="s">
        <v>15</v>
      </c>
      <c r="F5" s="35">
        <v>-6.5</v>
      </c>
      <c r="G5" s="35">
        <v>193.5</v>
      </c>
      <c r="H5" s="32">
        <v>240</v>
      </c>
      <c r="I5" s="35">
        <v>82</v>
      </c>
      <c r="J5" s="35">
        <v>121</v>
      </c>
      <c r="K5" s="36" t="str">
        <f t="shared" si="0"/>
        <v>Over</v>
      </c>
    </row>
    <row r="6" spans="1:16">
      <c r="A6" s="32" t="s">
        <v>9</v>
      </c>
      <c r="B6" s="33">
        <v>41609</v>
      </c>
      <c r="C6" s="34">
        <v>0.54166666666666663</v>
      </c>
      <c r="D6" s="32" t="s">
        <v>35</v>
      </c>
      <c r="E6" s="35" t="s">
        <v>17</v>
      </c>
      <c r="F6" s="35">
        <v>-2</v>
      </c>
      <c r="G6" s="35">
        <v>202.5</v>
      </c>
      <c r="H6" s="32">
        <v>240</v>
      </c>
      <c r="I6" s="35">
        <v>112</v>
      </c>
      <c r="J6" s="35">
        <v>98</v>
      </c>
      <c r="K6" s="36" t="str">
        <f t="shared" si="0"/>
        <v>Over</v>
      </c>
    </row>
    <row r="7" spans="1:16">
      <c r="A7" s="32" t="s">
        <v>9</v>
      </c>
      <c r="B7" s="33">
        <v>41609</v>
      </c>
      <c r="C7" s="34">
        <v>0.64583333333333337</v>
      </c>
      <c r="D7" s="32" t="s">
        <v>16</v>
      </c>
      <c r="E7" s="35" t="s">
        <v>15</v>
      </c>
      <c r="F7" s="35">
        <v>1.5</v>
      </c>
      <c r="G7" s="35">
        <v>191</v>
      </c>
      <c r="H7" s="32">
        <v>240</v>
      </c>
      <c r="I7" s="35">
        <v>105</v>
      </c>
      <c r="J7" s="35">
        <v>100</v>
      </c>
      <c r="K7" s="36" t="str">
        <f t="shared" si="0"/>
        <v>Over</v>
      </c>
    </row>
    <row r="8" spans="1:16">
      <c r="A8" s="32" t="s">
        <v>9</v>
      </c>
      <c r="B8" s="33">
        <v>41609</v>
      </c>
      <c r="C8" s="34">
        <v>0.64583333333333337</v>
      </c>
      <c r="D8" s="32" t="s">
        <v>10</v>
      </c>
      <c r="E8" s="35" t="s">
        <v>18</v>
      </c>
      <c r="F8" s="35">
        <v>-8</v>
      </c>
      <c r="G8" s="35">
        <v>206.5</v>
      </c>
      <c r="H8" s="32">
        <v>240</v>
      </c>
      <c r="I8" s="35">
        <v>100</v>
      </c>
      <c r="J8" s="35">
        <v>115</v>
      </c>
      <c r="K8" s="36" t="str">
        <f t="shared" si="0"/>
        <v>Over</v>
      </c>
    </row>
    <row r="9" spans="1:16">
      <c r="A9" s="32" t="s">
        <v>9</v>
      </c>
      <c r="B9" s="33">
        <v>41616</v>
      </c>
      <c r="C9" s="34">
        <v>0.5</v>
      </c>
      <c r="D9" s="32" t="s">
        <v>29</v>
      </c>
      <c r="E9" s="35" t="s">
        <v>11</v>
      </c>
      <c r="F9" s="35">
        <v>-5.5</v>
      </c>
      <c r="G9" s="35">
        <v>191.5</v>
      </c>
      <c r="H9" s="32">
        <v>240</v>
      </c>
      <c r="I9" s="35">
        <v>114</v>
      </c>
      <c r="J9" s="35">
        <v>73</v>
      </c>
      <c r="K9" s="36" t="str">
        <f t="shared" si="0"/>
        <v>Under</v>
      </c>
    </row>
    <row r="10" spans="1:16">
      <c r="A10" s="32" t="s">
        <v>9</v>
      </c>
      <c r="B10" s="33">
        <v>41644</v>
      </c>
      <c r="C10" s="34">
        <v>0.54166666666666663</v>
      </c>
      <c r="D10" s="32" t="s">
        <v>32</v>
      </c>
      <c r="E10" s="35" t="s">
        <v>18</v>
      </c>
      <c r="F10" s="35">
        <v>-2.5</v>
      </c>
      <c r="G10" s="35">
        <v>194.5</v>
      </c>
      <c r="H10" s="32">
        <v>240</v>
      </c>
      <c r="I10" s="35">
        <v>112</v>
      </c>
      <c r="J10" s="35">
        <v>84</v>
      </c>
      <c r="K10" s="36" t="str">
        <f t="shared" si="0"/>
        <v>Over</v>
      </c>
    </row>
    <row r="11" spans="1:16">
      <c r="A11" s="32" t="s">
        <v>9</v>
      </c>
      <c r="B11" s="33">
        <v>41658</v>
      </c>
      <c r="C11" s="34">
        <v>0.54166666666666663</v>
      </c>
      <c r="D11" s="32" t="s">
        <v>27</v>
      </c>
      <c r="E11" s="35" t="s">
        <v>17</v>
      </c>
      <c r="F11" s="35">
        <v>-9</v>
      </c>
      <c r="G11" s="35">
        <v>204</v>
      </c>
      <c r="H11" s="32">
        <v>240</v>
      </c>
      <c r="I11" s="35">
        <v>112</v>
      </c>
      <c r="J11" s="35">
        <v>106</v>
      </c>
      <c r="K11" s="36" t="str">
        <f t="shared" si="0"/>
        <v>Over</v>
      </c>
    </row>
    <row r="12" spans="1:16" ht="15" customHeight="1">
      <c r="A12" s="32" t="s">
        <v>9</v>
      </c>
      <c r="B12" s="33">
        <v>41665</v>
      </c>
      <c r="C12" s="34">
        <v>0.54166666666666663</v>
      </c>
      <c r="D12" s="32" t="s">
        <v>19</v>
      </c>
      <c r="E12" s="35" t="s">
        <v>28</v>
      </c>
      <c r="F12" s="35">
        <v>-3.5</v>
      </c>
      <c r="G12" s="35">
        <v>205</v>
      </c>
      <c r="H12" s="32">
        <v>240</v>
      </c>
      <c r="I12" s="35">
        <v>101</v>
      </c>
      <c r="J12" s="35">
        <v>113</v>
      </c>
      <c r="K12" s="36" t="str">
        <f t="shared" si="0"/>
        <v>Over</v>
      </c>
    </row>
    <row r="13" spans="1:16">
      <c r="A13" s="32" t="s">
        <v>9</v>
      </c>
      <c r="B13" s="33">
        <v>41665</v>
      </c>
      <c r="C13" s="34">
        <v>0.64583333333333337</v>
      </c>
      <c r="D13" s="32" t="s">
        <v>27</v>
      </c>
      <c r="E13" s="35" t="s">
        <v>11</v>
      </c>
      <c r="F13" s="35">
        <v>-5.5</v>
      </c>
      <c r="G13" s="35">
        <v>209.5</v>
      </c>
      <c r="H13" s="32">
        <v>240</v>
      </c>
      <c r="I13" s="35">
        <v>103</v>
      </c>
      <c r="J13" s="35">
        <v>110</v>
      </c>
      <c r="K13" s="36" t="str">
        <f t="shared" si="0"/>
        <v>Over</v>
      </c>
    </row>
    <row r="14" spans="1:16">
      <c r="A14" s="32" t="s">
        <v>9</v>
      </c>
      <c r="B14" s="33">
        <v>41672</v>
      </c>
      <c r="C14" s="34">
        <v>0.54166666666666663</v>
      </c>
      <c r="D14" s="32" t="s">
        <v>12</v>
      </c>
      <c r="E14" s="35" t="s">
        <v>29</v>
      </c>
      <c r="F14" s="35">
        <v>-6</v>
      </c>
      <c r="G14" s="35">
        <v>191</v>
      </c>
      <c r="H14" s="32">
        <v>240</v>
      </c>
      <c r="I14" s="35">
        <v>89</v>
      </c>
      <c r="J14" s="35">
        <v>96</v>
      </c>
      <c r="K14" s="36" t="str">
        <f t="shared" si="0"/>
        <v>Under</v>
      </c>
    </row>
    <row r="15" spans="1:16">
      <c r="A15" s="32" t="s">
        <v>9</v>
      </c>
      <c r="B15" s="33">
        <v>41679</v>
      </c>
      <c r="C15" s="34">
        <v>0.54166666666666663</v>
      </c>
      <c r="D15" s="32" t="s">
        <v>11</v>
      </c>
      <c r="E15" s="35" t="s">
        <v>24</v>
      </c>
      <c r="F15" s="35">
        <v>-9</v>
      </c>
      <c r="G15" s="35">
        <v>198.5</v>
      </c>
      <c r="H15" s="32">
        <v>240</v>
      </c>
      <c r="I15" s="35">
        <v>100</v>
      </c>
      <c r="J15" s="35">
        <v>112</v>
      </c>
      <c r="K15" s="36" t="str">
        <f t="shared" si="0"/>
        <v>Over</v>
      </c>
    </row>
    <row r="16" spans="1:16">
      <c r="A16" s="32" t="s">
        <v>9</v>
      </c>
      <c r="B16" s="33">
        <v>41679</v>
      </c>
      <c r="C16" s="34">
        <v>0.64583333333333337</v>
      </c>
      <c r="D16" s="32" t="s">
        <v>33</v>
      </c>
      <c r="E16" s="35" t="s">
        <v>27</v>
      </c>
      <c r="F16" s="35">
        <v>3</v>
      </c>
      <c r="G16" s="35">
        <v>193</v>
      </c>
      <c r="H16" s="32">
        <v>240</v>
      </c>
      <c r="I16" s="35">
        <v>92</v>
      </c>
      <c r="J16" s="35">
        <v>86</v>
      </c>
      <c r="K16" s="36" t="str">
        <f t="shared" si="0"/>
        <v>Under</v>
      </c>
    </row>
    <row r="17" spans="1:11">
      <c r="A17" s="32" t="s">
        <v>9</v>
      </c>
      <c r="B17" s="33">
        <v>41693</v>
      </c>
      <c r="C17" s="34">
        <v>0.54166666666666663</v>
      </c>
      <c r="D17" s="32" t="s">
        <v>15</v>
      </c>
      <c r="E17" s="35" t="s">
        <v>24</v>
      </c>
      <c r="F17" s="35">
        <v>-5.5</v>
      </c>
      <c r="G17" s="35">
        <v>211</v>
      </c>
      <c r="H17" s="32">
        <v>240</v>
      </c>
      <c r="I17" s="35">
        <v>125</v>
      </c>
      <c r="J17" s="35">
        <v>117</v>
      </c>
      <c r="K17" s="36" t="str">
        <f t="shared" si="0"/>
        <v>Over</v>
      </c>
    </row>
    <row r="18" spans="1:11">
      <c r="A18" s="32" t="s">
        <v>9</v>
      </c>
      <c r="B18" s="33">
        <v>41693</v>
      </c>
      <c r="C18" s="34">
        <v>0.64583333333333337</v>
      </c>
      <c r="D18" s="32" t="s">
        <v>33</v>
      </c>
      <c r="E18" s="35" t="s">
        <v>28</v>
      </c>
      <c r="F18" s="35">
        <v>-5</v>
      </c>
      <c r="G18" s="35">
        <v>184.5</v>
      </c>
      <c r="H18" s="32">
        <v>240</v>
      </c>
      <c r="I18" s="35">
        <v>79</v>
      </c>
      <c r="J18" s="35">
        <v>93</v>
      </c>
      <c r="K18" s="36" t="str">
        <f t="shared" si="0"/>
        <v>Under</v>
      </c>
    </row>
    <row r="19" spans="1:11">
      <c r="A19" s="32" t="s">
        <v>9</v>
      </c>
      <c r="B19" s="33">
        <v>41700</v>
      </c>
      <c r="C19" s="34">
        <v>0.54166666666666663</v>
      </c>
      <c r="D19" s="32" t="s">
        <v>11</v>
      </c>
      <c r="E19" s="35" t="s">
        <v>33</v>
      </c>
      <c r="F19" s="35">
        <v>-6.5</v>
      </c>
      <c r="G19" s="35">
        <v>186</v>
      </c>
      <c r="H19" s="32">
        <v>240</v>
      </c>
      <c r="I19" s="35">
        <v>90</v>
      </c>
      <c r="J19" s="35">
        <v>109</v>
      </c>
      <c r="K19" s="36" t="str">
        <f t="shared" si="0"/>
        <v>Over</v>
      </c>
    </row>
    <row r="20" spans="1:11">
      <c r="A20" s="32" t="s">
        <v>9</v>
      </c>
      <c r="B20" s="33">
        <v>41700</v>
      </c>
      <c r="C20" s="34">
        <v>0.66666666666666663</v>
      </c>
      <c r="D20" s="32" t="s">
        <v>31</v>
      </c>
      <c r="E20" s="35" t="s">
        <v>17</v>
      </c>
      <c r="F20" s="35">
        <v>2.5</v>
      </c>
      <c r="G20" s="35">
        <v>202.5</v>
      </c>
      <c r="H20" s="32">
        <v>240</v>
      </c>
      <c r="I20" s="35">
        <v>98</v>
      </c>
      <c r="J20" s="35">
        <v>104</v>
      </c>
      <c r="K20" s="36" t="str">
        <f t="shared" si="0"/>
        <v>Under</v>
      </c>
    </row>
    <row r="21" spans="1:11">
      <c r="A21" s="32" t="s">
        <v>9</v>
      </c>
      <c r="B21" s="33">
        <v>41707</v>
      </c>
      <c r="C21" s="34">
        <v>0.54166666666666663</v>
      </c>
      <c r="D21" s="40" t="s">
        <v>28</v>
      </c>
      <c r="E21" s="41" t="s">
        <v>33</v>
      </c>
      <c r="F21" s="35">
        <v>4.5</v>
      </c>
      <c r="G21" s="35">
        <v>186.5</v>
      </c>
      <c r="H21" s="32">
        <v>265</v>
      </c>
      <c r="I21" s="35">
        <v>88</v>
      </c>
      <c r="J21" s="35">
        <v>95</v>
      </c>
      <c r="K21" s="36" t="str">
        <f t="shared" si="0"/>
        <v>Under</v>
      </c>
    </row>
    <row r="22" spans="1:11" ht="15" customHeight="1">
      <c r="A22" s="32" t="s">
        <v>9</v>
      </c>
      <c r="B22" s="33">
        <v>41707</v>
      </c>
      <c r="C22" s="34">
        <v>0.64583333333333337</v>
      </c>
      <c r="D22" s="32" t="s">
        <v>24</v>
      </c>
      <c r="E22" s="35" t="s">
        <v>27</v>
      </c>
      <c r="F22" s="35">
        <v>12</v>
      </c>
      <c r="G22" s="35">
        <v>228.5</v>
      </c>
      <c r="H22" s="32">
        <v>240</v>
      </c>
      <c r="I22" s="35">
        <v>110</v>
      </c>
      <c r="J22" s="35">
        <v>114</v>
      </c>
      <c r="K22" s="36" t="str">
        <f t="shared" si="0"/>
        <v>Under</v>
      </c>
    </row>
    <row r="23" spans="1:11">
      <c r="A23" s="32" t="s">
        <v>9</v>
      </c>
      <c r="B23" s="33">
        <v>41714</v>
      </c>
      <c r="C23" s="34">
        <v>0.54166666666666663</v>
      </c>
      <c r="D23" s="32" t="s">
        <v>36</v>
      </c>
      <c r="E23" s="35" t="s">
        <v>26</v>
      </c>
      <c r="F23" s="35">
        <v>6</v>
      </c>
      <c r="G23" s="35">
        <v>195</v>
      </c>
      <c r="H23" s="32">
        <v>240</v>
      </c>
      <c r="I23" s="35">
        <v>101</v>
      </c>
      <c r="J23" s="35">
        <v>92</v>
      </c>
      <c r="K23" s="36" t="str">
        <f t="shared" si="0"/>
        <v>Under</v>
      </c>
    </row>
    <row r="24" spans="1:11">
      <c r="A24" s="32" t="s">
        <v>9</v>
      </c>
      <c r="B24" s="33">
        <v>41714</v>
      </c>
      <c r="C24" s="34">
        <v>0.54166666666666663</v>
      </c>
      <c r="D24" s="32" t="s">
        <v>21</v>
      </c>
      <c r="E24" s="35" t="s">
        <v>17</v>
      </c>
      <c r="F24" s="35">
        <v>-4</v>
      </c>
      <c r="G24" s="35">
        <v>204</v>
      </c>
      <c r="H24" s="32">
        <v>240</v>
      </c>
      <c r="I24" s="35">
        <v>121</v>
      </c>
      <c r="J24" s="35">
        <v>113</v>
      </c>
      <c r="K24" s="36" t="str">
        <f t="shared" si="0"/>
        <v>Over</v>
      </c>
    </row>
    <row r="25" spans="1:11">
      <c r="A25" s="32" t="s">
        <v>9</v>
      </c>
      <c r="B25" s="33">
        <v>41714</v>
      </c>
      <c r="C25" s="34">
        <v>0.64583333333333337</v>
      </c>
      <c r="D25" s="32" t="s">
        <v>22</v>
      </c>
      <c r="E25" s="35" t="s">
        <v>28</v>
      </c>
      <c r="F25" s="35">
        <v>-5.5</v>
      </c>
      <c r="G25" s="35">
        <v>207</v>
      </c>
      <c r="H25" s="32">
        <v>240</v>
      </c>
      <c r="I25" s="35">
        <v>104</v>
      </c>
      <c r="J25" s="35">
        <v>113</v>
      </c>
      <c r="K25" s="36" t="str">
        <f t="shared" si="0"/>
        <v>Over</v>
      </c>
    </row>
    <row r="26" spans="1:11">
      <c r="A26" s="32" t="s">
        <v>9</v>
      </c>
      <c r="B26" s="33">
        <v>41721</v>
      </c>
      <c r="C26" s="34">
        <v>0.54166666666666663</v>
      </c>
      <c r="D26" s="32" t="s">
        <v>14</v>
      </c>
      <c r="E26" s="35" t="s">
        <v>17</v>
      </c>
      <c r="F26" s="35">
        <v>-7.5</v>
      </c>
      <c r="G26" s="35">
        <v>202</v>
      </c>
      <c r="H26" s="32">
        <v>240</v>
      </c>
      <c r="I26" s="35">
        <v>86</v>
      </c>
      <c r="J26" s="35">
        <v>96</v>
      </c>
      <c r="K26" s="36" t="str">
        <f t="shared" si="0"/>
        <v>Under</v>
      </c>
    </row>
    <row r="27" spans="1:11">
      <c r="A27" s="32" t="s">
        <v>9</v>
      </c>
      <c r="B27" s="33">
        <v>41721</v>
      </c>
      <c r="C27" s="34">
        <v>0.64583333333333337</v>
      </c>
      <c r="D27" s="32" t="s">
        <v>21</v>
      </c>
      <c r="E27" s="35" t="s">
        <v>23</v>
      </c>
      <c r="F27" s="35">
        <v>-2.5</v>
      </c>
      <c r="G27" s="35">
        <v>218</v>
      </c>
      <c r="H27" s="32">
        <v>240</v>
      </c>
      <c r="I27" s="35">
        <v>127</v>
      </c>
      <c r="J27" s="35">
        <v>120</v>
      </c>
      <c r="K27" s="36" t="str">
        <f t="shared" si="0"/>
        <v>Over</v>
      </c>
    </row>
    <row r="28" spans="1:11">
      <c r="A28" s="32" t="s">
        <v>9</v>
      </c>
      <c r="B28" s="33">
        <v>41721</v>
      </c>
      <c r="C28" s="34">
        <v>0.70833333333333337</v>
      </c>
      <c r="D28" s="32" t="s">
        <v>37</v>
      </c>
      <c r="E28" s="35" t="s">
        <v>35</v>
      </c>
      <c r="F28" s="35">
        <v>-1.5</v>
      </c>
      <c r="G28" s="35">
        <v>214.5</v>
      </c>
      <c r="H28" s="32">
        <v>240</v>
      </c>
      <c r="I28" s="35">
        <v>102</v>
      </c>
      <c r="J28" s="35">
        <v>105</v>
      </c>
      <c r="K28" s="36" t="str">
        <f t="shared" si="0"/>
        <v>Under</v>
      </c>
    </row>
    <row r="29" spans="1:11">
      <c r="A29" s="32" t="s">
        <v>9</v>
      </c>
      <c r="B29" s="33">
        <v>41728</v>
      </c>
      <c r="C29" s="34">
        <v>0.625</v>
      </c>
      <c r="D29" s="32" t="s">
        <v>16</v>
      </c>
      <c r="E29" s="35" t="s">
        <v>34</v>
      </c>
      <c r="F29" s="35">
        <v>5.5</v>
      </c>
      <c r="G29" s="35">
        <v>183</v>
      </c>
      <c r="H29" s="32">
        <v>240</v>
      </c>
      <c r="I29" s="35">
        <v>76</v>
      </c>
      <c r="J29" s="35">
        <v>90</v>
      </c>
      <c r="K29" s="36" t="str">
        <f t="shared" si="0"/>
        <v>Under</v>
      </c>
    </row>
    <row r="30" spans="1:11">
      <c r="A30" s="32" t="s">
        <v>9</v>
      </c>
      <c r="B30" s="33">
        <v>41728</v>
      </c>
      <c r="C30" s="34">
        <v>0.625</v>
      </c>
      <c r="D30" s="32" t="s">
        <v>38</v>
      </c>
      <c r="E30" s="35" t="s">
        <v>24</v>
      </c>
      <c r="F30" s="35">
        <v>-15</v>
      </c>
      <c r="G30" s="35">
        <v>202.5</v>
      </c>
      <c r="H30" s="32">
        <v>240</v>
      </c>
      <c r="I30" s="35">
        <v>96</v>
      </c>
      <c r="J30" s="35">
        <v>116</v>
      </c>
      <c r="K30" s="36" t="str">
        <f t="shared" si="0"/>
        <v>Over</v>
      </c>
    </row>
    <row r="31" spans="1:11">
      <c r="A31" s="32" t="s">
        <v>9</v>
      </c>
      <c r="B31" s="33">
        <v>41735</v>
      </c>
      <c r="C31" s="34">
        <v>0.54166666666666663</v>
      </c>
      <c r="D31" s="32" t="s">
        <v>11</v>
      </c>
      <c r="E31" s="35" t="s">
        <v>28</v>
      </c>
      <c r="F31" s="35">
        <v>-6.5</v>
      </c>
      <c r="G31" s="35">
        <v>186</v>
      </c>
      <c r="H31" s="32">
        <v>240</v>
      </c>
      <c r="I31" s="35">
        <v>91</v>
      </c>
      <c r="J31" s="35">
        <v>102</v>
      </c>
      <c r="K31" s="36" t="str">
        <f t="shared" si="0"/>
        <v>Over</v>
      </c>
    </row>
    <row r="32" spans="1:11">
      <c r="A32" s="32" t="s">
        <v>9</v>
      </c>
      <c r="B32" s="33">
        <v>41735</v>
      </c>
      <c r="C32" s="34">
        <v>0.64583333333333337</v>
      </c>
      <c r="D32" s="32" t="s">
        <v>27</v>
      </c>
      <c r="E32" s="35" t="s">
        <v>15</v>
      </c>
      <c r="F32" s="35">
        <v>-15.5</v>
      </c>
      <c r="G32" s="35">
        <v>225.5</v>
      </c>
      <c r="H32" s="32">
        <v>240</v>
      </c>
      <c r="I32" s="35">
        <v>97</v>
      </c>
      <c r="J32" s="35">
        <v>120</v>
      </c>
      <c r="K32" s="36" t="str">
        <f t="shared" si="0"/>
        <v>Under</v>
      </c>
    </row>
    <row r="33" spans="1:13">
      <c r="A33" s="32" t="s">
        <v>9</v>
      </c>
      <c r="B33" s="33">
        <v>41742</v>
      </c>
      <c r="C33" s="34">
        <v>0.54166666666666663</v>
      </c>
      <c r="D33" s="32" t="s">
        <v>33</v>
      </c>
      <c r="E33" s="35" t="s">
        <v>11</v>
      </c>
      <c r="F33" s="35">
        <v>3.5</v>
      </c>
      <c r="G33" s="35">
        <v>185</v>
      </c>
      <c r="H33" s="32">
        <v>240</v>
      </c>
      <c r="I33" s="35">
        <v>89</v>
      </c>
      <c r="J33" s="35">
        <v>100</v>
      </c>
      <c r="K33" s="36" t="str">
        <f t="shared" si="0"/>
        <v>Over</v>
      </c>
    </row>
    <row r="34" spans="1:13">
      <c r="A34" s="32" t="s">
        <v>9</v>
      </c>
      <c r="B34" s="33">
        <v>41742</v>
      </c>
      <c r="C34" s="34">
        <v>0.64583333333333337</v>
      </c>
      <c r="D34" s="32" t="s">
        <v>17</v>
      </c>
      <c r="E34" s="35" t="s">
        <v>18</v>
      </c>
      <c r="F34" s="35">
        <v>6.5</v>
      </c>
      <c r="G34" s="35">
        <v>205.5</v>
      </c>
      <c r="H34" s="32">
        <v>240</v>
      </c>
      <c r="I34" s="35">
        <v>116</v>
      </c>
      <c r="J34" s="35">
        <v>107</v>
      </c>
      <c r="K34" s="36" t="str">
        <f t="shared" si="0"/>
        <v>Over</v>
      </c>
    </row>
    <row r="35" spans="1:13">
      <c r="K35" s="1"/>
      <c r="L35" s="1"/>
      <c r="M35" s="1"/>
    </row>
  </sheetData>
  <conditionalFormatting sqref="A2:K34">
    <cfRule type="expression" dxfId="2" priority="1">
      <formula>MOD(ROW(),2)=0</formula>
    </cfRule>
  </conditionalFormatting>
  <hyperlinks>
    <hyperlink ref="K1" r:id="rId1" display="REST DAY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6"/>
  <sheetViews>
    <sheetView workbookViewId="0">
      <selection activeCell="L3" sqref="L3"/>
    </sheetView>
  </sheetViews>
  <sheetFormatPr defaultRowHeight="15"/>
  <cols>
    <col min="4" max="5" width="11.7109375" customWidth="1"/>
  </cols>
  <sheetData>
    <row r="1" spans="1:16" ht="45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41</v>
      </c>
    </row>
    <row r="2" spans="1:16" ht="15" customHeight="1" thickBot="1">
      <c r="A2" s="32" t="s">
        <v>9</v>
      </c>
      <c r="B2" s="33">
        <v>41945</v>
      </c>
      <c r="C2" s="34">
        <v>0.64583333333333337</v>
      </c>
      <c r="D2" s="32" t="s">
        <v>39</v>
      </c>
      <c r="E2" s="35" t="s">
        <v>15</v>
      </c>
      <c r="F2" s="35">
        <v>-9.5</v>
      </c>
      <c r="G2" s="35">
        <v>205</v>
      </c>
      <c r="H2" s="32">
        <v>240</v>
      </c>
      <c r="I2" s="35">
        <v>98</v>
      </c>
      <c r="J2" s="35">
        <v>92</v>
      </c>
      <c r="K2" s="36" t="str">
        <f>IF((I2+J2)&lt;G2, "Under", "Over")</f>
        <v>Under</v>
      </c>
      <c r="L2" s="3"/>
    </row>
    <row r="3" spans="1:16" ht="15" customHeight="1">
      <c r="A3" s="32" t="s">
        <v>9</v>
      </c>
      <c r="B3" s="33">
        <v>41952</v>
      </c>
      <c r="C3" s="34">
        <v>0.64583333333333337</v>
      </c>
      <c r="D3" s="32" t="s">
        <v>12</v>
      </c>
      <c r="E3" s="35" t="s">
        <v>13</v>
      </c>
      <c r="F3" s="35">
        <v>-9</v>
      </c>
      <c r="G3" s="35">
        <v>198.5</v>
      </c>
      <c r="H3" s="32">
        <v>240</v>
      </c>
      <c r="I3" s="35">
        <v>96</v>
      </c>
      <c r="J3" s="35">
        <v>104</v>
      </c>
      <c r="K3" s="36" t="str">
        <f t="shared" ref="K3:K45" si="0">IF((I3+J3)&lt;G3, "Under", "Over")</f>
        <v>Over</v>
      </c>
      <c r="L3" s="3"/>
      <c r="M3" s="24" t="s">
        <v>43</v>
      </c>
      <c r="N3" s="25" t="s">
        <v>44</v>
      </c>
      <c r="O3" s="25" t="s">
        <v>45</v>
      </c>
      <c r="P3" s="26" t="s">
        <v>46</v>
      </c>
    </row>
    <row r="4" spans="1:16" ht="15" customHeight="1" thickBot="1">
      <c r="A4" s="32" t="s">
        <v>9</v>
      </c>
      <c r="B4" s="33">
        <v>41959</v>
      </c>
      <c r="C4" s="34">
        <v>0.54166666666666663</v>
      </c>
      <c r="D4" s="32" t="s">
        <v>35</v>
      </c>
      <c r="E4" s="35" t="s">
        <v>11</v>
      </c>
      <c r="F4" s="35">
        <v>-1.5</v>
      </c>
      <c r="G4" s="35">
        <v>203.5</v>
      </c>
      <c r="H4" s="32">
        <v>240</v>
      </c>
      <c r="I4" s="35">
        <v>93</v>
      </c>
      <c r="J4" s="35">
        <v>109</v>
      </c>
      <c r="K4" s="36" t="str">
        <f t="shared" si="0"/>
        <v>Under</v>
      </c>
      <c r="L4" s="3"/>
      <c r="M4" s="27" t="s">
        <v>42</v>
      </c>
      <c r="N4" s="28">
        <v>26</v>
      </c>
      <c r="O4" s="28">
        <v>18</v>
      </c>
      <c r="P4" s="29">
        <v>0.59090900000000002</v>
      </c>
    </row>
    <row r="5" spans="1:16" ht="15" customHeight="1">
      <c r="A5" s="32" t="s">
        <v>9</v>
      </c>
      <c r="B5" s="33">
        <v>41973</v>
      </c>
      <c r="C5" s="34">
        <v>0.54166666666666663</v>
      </c>
      <c r="D5" s="32" t="s">
        <v>19</v>
      </c>
      <c r="E5" s="35" t="s">
        <v>29</v>
      </c>
      <c r="F5" s="35">
        <v>7.5</v>
      </c>
      <c r="G5" s="35">
        <v>204.5</v>
      </c>
      <c r="H5" s="32">
        <v>240</v>
      </c>
      <c r="I5" s="35">
        <v>111</v>
      </c>
      <c r="J5" s="35">
        <v>89</v>
      </c>
      <c r="K5" s="36" t="str">
        <f t="shared" si="0"/>
        <v>Under</v>
      </c>
      <c r="L5" s="3"/>
      <c r="M5" s="30"/>
      <c r="N5" s="30"/>
      <c r="O5" s="30"/>
    </row>
    <row r="6" spans="1:16" ht="15" customHeight="1">
      <c r="A6" s="32" t="s">
        <v>9</v>
      </c>
      <c r="B6" s="33">
        <v>41973</v>
      </c>
      <c r="C6" s="34">
        <v>0.625</v>
      </c>
      <c r="D6" s="32" t="s">
        <v>33</v>
      </c>
      <c r="E6" s="35" t="s">
        <v>13</v>
      </c>
      <c r="F6" s="35">
        <v>2.5</v>
      </c>
      <c r="G6" s="35">
        <v>196.5</v>
      </c>
      <c r="H6" s="32">
        <v>240</v>
      </c>
      <c r="I6" s="35">
        <v>102</v>
      </c>
      <c r="J6" s="35">
        <v>84</v>
      </c>
      <c r="K6" s="36" t="str">
        <f t="shared" si="0"/>
        <v>Under</v>
      </c>
      <c r="L6" s="3"/>
      <c r="M6" s="30"/>
      <c r="N6" s="30"/>
      <c r="O6" s="30"/>
    </row>
    <row r="7" spans="1:16" ht="15" customHeight="1">
      <c r="A7" s="32" t="s">
        <v>9</v>
      </c>
      <c r="B7" s="33">
        <v>41973</v>
      </c>
      <c r="C7" s="34">
        <v>0.64583333333333337</v>
      </c>
      <c r="D7" s="32" t="s">
        <v>31</v>
      </c>
      <c r="E7" s="35" t="s">
        <v>18</v>
      </c>
      <c r="F7" s="35">
        <v>8.5</v>
      </c>
      <c r="G7" s="35">
        <v>202</v>
      </c>
      <c r="H7" s="32">
        <v>240</v>
      </c>
      <c r="I7" s="35">
        <v>104</v>
      </c>
      <c r="J7" s="35">
        <v>93</v>
      </c>
      <c r="K7" s="36" t="str">
        <f t="shared" si="0"/>
        <v>Under</v>
      </c>
      <c r="L7" s="31"/>
      <c r="M7" s="30"/>
      <c r="N7" s="30"/>
      <c r="O7" s="30"/>
    </row>
    <row r="8" spans="1:16" ht="15" customHeight="1">
      <c r="A8" s="32" t="s">
        <v>9</v>
      </c>
      <c r="B8" s="33">
        <v>41980</v>
      </c>
      <c r="C8" s="34">
        <v>0.54166666666666663</v>
      </c>
      <c r="D8" s="32" t="s">
        <v>37</v>
      </c>
      <c r="E8" s="35" t="s">
        <v>29</v>
      </c>
      <c r="F8" s="35">
        <v>3.5</v>
      </c>
      <c r="G8" s="35">
        <v>204.5</v>
      </c>
      <c r="H8" s="32">
        <v>240</v>
      </c>
      <c r="I8" s="35">
        <v>93</v>
      </c>
      <c r="J8" s="35">
        <v>101</v>
      </c>
      <c r="K8" s="36" t="str">
        <f t="shared" si="0"/>
        <v>Under</v>
      </c>
    </row>
    <row r="9" spans="1:16" ht="15" customHeight="1">
      <c r="A9" s="32" t="s">
        <v>9</v>
      </c>
      <c r="B9" s="33">
        <v>41980</v>
      </c>
      <c r="C9" s="34">
        <v>0.64583333333333337</v>
      </c>
      <c r="D9" s="32" t="s">
        <v>35</v>
      </c>
      <c r="E9" s="35" t="s">
        <v>14</v>
      </c>
      <c r="F9" s="35">
        <v>-6</v>
      </c>
      <c r="G9" s="35">
        <v>213</v>
      </c>
      <c r="H9" s="32">
        <v>240</v>
      </c>
      <c r="I9" s="35">
        <v>84</v>
      </c>
      <c r="J9" s="35">
        <v>96</v>
      </c>
      <c r="K9" s="36" t="str">
        <f t="shared" si="0"/>
        <v>Under</v>
      </c>
    </row>
    <row r="10" spans="1:16" ht="15" customHeight="1">
      <c r="A10" s="32" t="s">
        <v>9</v>
      </c>
      <c r="B10" s="33">
        <v>41994</v>
      </c>
      <c r="C10" s="34">
        <v>0.64583333333333337</v>
      </c>
      <c r="D10" s="32" t="s">
        <v>11</v>
      </c>
      <c r="E10" s="35" t="s">
        <v>17</v>
      </c>
      <c r="F10" s="35">
        <v>-12.5</v>
      </c>
      <c r="G10" s="35">
        <v>197</v>
      </c>
      <c r="H10" s="32">
        <v>240</v>
      </c>
      <c r="I10" s="35">
        <v>108</v>
      </c>
      <c r="J10" s="35">
        <v>118</v>
      </c>
      <c r="K10" s="36" t="str">
        <f t="shared" si="0"/>
        <v>Over</v>
      </c>
    </row>
    <row r="11" spans="1:16" ht="15" customHeight="1">
      <c r="A11" s="32" t="s">
        <v>9</v>
      </c>
      <c r="B11" s="33">
        <v>41994</v>
      </c>
      <c r="C11" s="34">
        <v>0.6875</v>
      </c>
      <c r="D11" s="32" t="s">
        <v>32</v>
      </c>
      <c r="E11" s="35" t="s">
        <v>34</v>
      </c>
      <c r="F11" s="35">
        <v>5</v>
      </c>
      <c r="G11" s="35">
        <v>196.5</v>
      </c>
      <c r="H11" s="32">
        <v>240</v>
      </c>
      <c r="I11" s="35">
        <v>91</v>
      </c>
      <c r="J11" s="35">
        <v>105</v>
      </c>
      <c r="K11" s="36" t="str">
        <f t="shared" si="0"/>
        <v>Under</v>
      </c>
    </row>
    <row r="12" spans="1:16" ht="15" customHeight="1">
      <c r="A12" s="32" t="s">
        <v>9</v>
      </c>
      <c r="B12" s="33">
        <v>42001</v>
      </c>
      <c r="C12" s="34">
        <v>0.6875</v>
      </c>
      <c r="D12" s="32" t="s">
        <v>18</v>
      </c>
      <c r="E12" s="35" t="s">
        <v>34</v>
      </c>
      <c r="F12" s="35">
        <v>-7.5</v>
      </c>
      <c r="G12" s="35">
        <v>205</v>
      </c>
      <c r="H12" s="32">
        <v>240</v>
      </c>
      <c r="I12" s="35">
        <v>103</v>
      </c>
      <c r="J12" s="35">
        <v>80</v>
      </c>
      <c r="K12" s="36" t="str">
        <f t="shared" si="0"/>
        <v>Under</v>
      </c>
    </row>
    <row r="13" spans="1:16" ht="15" customHeight="1">
      <c r="A13" s="32" t="s">
        <v>9</v>
      </c>
      <c r="B13" s="33">
        <v>42008</v>
      </c>
      <c r="C13" s="34">
        <v>0.54166666666666663</v>
      </c>
      <c r="D13" s="32" t="s">
        <v>30</v>
      </c>
      <c r="E13" s="35" t="s">
        <v>34</v>
      </c>
      <c r="F13" s="35">
        <v>7.5</v>
      </c>
      <c r="G13" s="35">
        <v>207.5</v>
      </c>
      <c r="H13" s="32">
        <v>240</v>
      </c>
      <c r="I13" s="35">
        <v>109</v>
      </c>
      <c r="J13" s="35">
        <v>90</v>
      </c>
      <c r="K13" s="36" t="str">
        <f t="shared" si="0"/>
        <v>Under</v>
      </c>
    </row>
    <row r="14" spans="1:16" ht="15" customHeight="1">
      <c r="A14" s="32" t="s">
        <v>9</v>
      </c>
      <c r="B14" s="33">
        <v>42015</v>
      </c>
      <c r="C14" s="34">
        <v>0.625</v>
      </c>
      <c r="D14" s="32" t="s">
        <v>37</v>
      </c>
      <c r="E14" s="35" t="s">
        <v>14</v>
      </c>
      <c r="F14" s="35">
        <v>-4.5</v>
      </c>
      <c r="G14" s="35">
        <v>195</v>
      </c>
      <c r="H14" s="32">
        <v>240</v>
      </c>
      <c r="I14" s="35">
        <v>89</v>
      </c>
      <c r="J14" s="35">
        <v>120</v>
      </c>
      <c r="K14" s="36" t="str">
        <f t="shared" si="0"/>
        <v>Over</v>
      </c>
    </row>
    <row r="15" spans="1:16" ht="15" customHeight="1">
      <c r="A15" s="32" t="s">
        <v>9</v>
      </c>
      <c r="B15" s="33">
        <v>42015</v>
      </c>
      <c r="C15" s="34">
        <v>0.64583333333333337</v>
      </c>
      <c r="D15" s="32" t="s">
        <v>28</v>
      </c>
      <c r="E15" s="35" t="s">
        <v>15</v>
      </c>
      <c r="F15" s="35">
        <v>-10</v>
      </c>
      <c r="G15" s="35">
        <v>200</v>
      </c>
      <c r="H15" s="32">
        <v>240</v>
      </c>
      <c r="I15" s="35">
        <v>104</v>
      </c>
      <c r="J15" s="35">
        <v>90</v>
      </c>
      <c r="K15" s="36" t="str">
        <f t="shared" si="0"/>
        <v>Under</v>
      </c>
    </row>
    <row r="16" spans="1:16" ht="15" customHeight="1">
      <c r="A16" s="32" t="s">
        <v>9</v>
      </c>
      <c r="B16" s="33">
        <v>42022</v>
      </c>
      <c r="C16" s="34">
        <v>0.64583333333333337</v>
      </c>
      <c r="D16" s="32" t="s">
        <v>25</v>
      </c>
      <c r="E16" s="35" t="s">
        <v>17</v>
      </c>
      <c r="F16" s="35">
        <v>-9</v>
      </c>
      <c r="G16" s="35">
        <v>202.5</v>
      </c>
      <c r="H16" s="32">
        <v>240</v>
      </c>
      <c r="I16" s="35">
        <v>95</v>
      </c>
      <c r="J16" s="35">
        <v>93</v>
      </c>
      <c r="K16" s="36" t="str">
        <f t="shared" si="0"/>
        <v>Under</v>
      </c>
    </row>
    <row r="17" spans="1:11" ht="15" customHeight="1">
      <c r="A17" s="32" t="s">
        <v>9</v>
      </c>
      <c r="B17" s="33">
        <v>42029</v>
      </c>
      <c r="C17" s="34">
        <v>0.54166666666666663</v>
      </c>
      <c r="D17" s="32" t="s">
        <v>28</v>
      </c>
      <c r="E17" s="35" t="s">
        <v>33</v>
      </c>
      <c r="F17" s="35">
        <v>-7.5</v>
      </c>
      <c r="G17" s="35">
        <v>184</v>
      </c>
      <c r="H17" s="32">
        <v>240</v>
      </c>
      <c r="I17" s="35">
        <v>96</v>
      </c>
      <c r="J17" s="35">
        <v>84</v>
      </c>
      <c r="K17" s="36" t="str">
        <f t="shared" si="0"/>
        <v>Under</v>
      </c>
    </row>
    <row r="18" spans="1:11" ht="15" customHeight="1">
      <c r="A18" s="32" t="s">
        <v>9</v>
      </c>
      <c r="B18" s="33">
        <v>42029</v>
      </c>
      <c r="C18" s="34">
        <v>0.64583333333333337</v>
      </c>
      <c r="D18" s="32" t="s">
        <v>24</v>
      </c>
      <c r="E18" s="35" t="s">
        <v>34</v>
      </c>
      <c r="F18" s="35">
        <v>-3.5</v>
      </c>
      <c r="G18" s="35">
        <v>210.5</v>
      </c>
      <c r="H18" s="32">
        <v>240</v>
      </c>
      <c r="I18" s="35">
        <v>98</v>
      </c>
      <c r="J18" s="35">
        <v>108</v>
      </c>
      <c r="K18" s="36" t="str">
        <f t="shared" si="0"/>
        <v>Under</v>
      </c>
    </row>
    <row r="19" spans="1:11" ht="15" customHeight="1">
      <c r="A19" s="32" t="s">
        <v>9</v>
      </c>
      <c r="B19" s="33">
        <v>42036</v>
      </c>
      <c r="C19" s="34">
        <v>0.54166666666666663</v>
      </c>
      <c r="D19" s="32" t="s">
        <v>28</v>
      </c>
      <c r="E19" s="35" t="s">
        <v>29</v>
      </c>
      <c r="F19" s="35">
        <v>-4</v>
      </c>
      <c r="G19" s="35">
        <v>186.5</v>
      </c>
      <c r="H19" s="32">
        <v>240</v>
      </c>
      <c r="I19" s="35">
        <v>83</v>
      </c>
      <c r="J19" s="35">
        <v>75</v>
      </c>
      <c r="K19" s="36" t="str">
        <f t="shared" si="0"/>
        <v>Under</v>
      </c>
    </row>
    <row r="20" spans="1:11" ht="15" customHeight="1">
      <c r="A20" s="32" t="s">
        <v>9</v>
      </c>
      <c r="B20" s="33">
        <v>42036</v>
      </c>
      <c r="C20" s="34">
        <v>0.58333333333333337</v>
      </c>
      <c r="D20" s="32" t="s">
        <v>27</v>
      </c>
      <c r="E20" s="35" t="s">
        <v>11</v>
      </c>
      <c r="F20" s="35">
        <v>-3</v>
      </c>
      <c r="G20" s="35">
        <v>190.5</v>
      </c>
      <c r="H20" s="32">
        <v>240</v>
      </c>
      <c r="I20" s="35">
        <v>80</v>
      </c>
      <c r="J20" s="35">
        <v>92</v>
      </c>
      <c r="K20" s="36" t="str">
        <f t="shared" si="0"/>
        <v>Under</v>
      </c>
    </row>
    <row r="21" spans="1:11" ht="15" customHeight="1">
      <c r="A21" s="32" t="s">
        <v>9</v>
      </c>
      <c r="B21" s="33">
        <v>42043</v>
      </c>
      <c r="C21" s="34">
        <v>0.54166666666666663</v>
      </c>
      <c r="D21" s="32" t="s">
        <v>15</v>
      </c>
      <c r="E21" s="35" t="s">
        <v>24</v>
      </c>
      <c r="F21" s="35">
        <v>-7.5</v>
      </c>
      <c r="G21" s="35">
        <v>207</v>
      </c>
      <c r="H21" s="32">
        <v>240</v>
      </c>
      <c r="I21" s="35">
        <v>108</v>
      </c>
      <c r="J21" s="35">
        <v>131</v>
      </c>
      <c r="K21" s="36" t="str">
        <f t="shared" si="0"/>
        <v>Over</v>
      </c>
    </row>
    <row r="22" spans="1:11" ht="15" customHeight="1">
      <c r="A22" s="32" t="s">
        <v>9</v>
      </c>
      <c r="B22" s="33">
        <v>42043</v>
      </c>
      <c r="C22" s="34">
        <v>0.64583333333333337</v>
      </c>
      <c r="D22" s="32" t="s">
        <v>27</v>
      </c>
      <c r="E22" s="35" t="s">
        <v>34</v>
      </c>
      <c r="F22" s="35">
        <v>-14.5</v>
      </c>
      <c r="G22" s="35">
        <v>198.5</v>
      </c>
      <c r="H22" s="32">
        <v>240</v>
      </c>
      <c r="I22" s="35">
        <v>105</v>
      </c>
      <c r="J22" s="35">
        <v>120</v>
      </c>
      <c r="K22" s="36" t="str">
        <f t="shared" si="0"/>
        <v>Over</v>
      </c>
    </row>
    <row r="23" spans="1:11" ht="15" customHeight="1">
      <c r="A23" s="32" t="s">
        <v>9</v>
      </c>
      <c r="B23" s="33">
        <v>42057</v>
      </c>
      <c r="C23" s="34">
        <v>0.54166666666666663</v>
      </c>
      <c r="D23" s="32" t="s">
        <v>34</v>
      </c>
      <c r="E23" s="35" t="s">
        <v>11</v>
      </c>
      <c r="F23" s="35">
        <v>16.5</v>
      </c>
      <c r="G23" s="35">
        <v>198</v>
      </c>
      <c r="H23" s="32">
        <v>240</v>
      </c>
      <c r="I23" s="35">
        <v>101</v>
      </c>
      <c r="J23" s="35">
        <v>83</v>
      </c>
      <c r="K23" s="36" t="str">
        <f t="shared" si="0"/>
        <v>Under</v>
      </c>
    </row>
    <row r="24" spans="1:11" ht="15" customHeight="1">
      <c r="A24" s="32" t="s">
        <v>9</v>
      </c>
      <c r="B24" s="33">
        <v>42057</v>
      </c>
      <c r="C24" s="34">
        <v>0.64583333333333337</v>
      </c>
      <c r="D24" s="32" t="s">
        <v>14</v>
      </c>
      <c r="E24" s="35" t="s">
        <v>26</v>
      </c>
      <c r="F24" s="35">
        <v>5</v>
      </c>
      <c r="G24" s="35">
        <v>194</v>
      </c>
      <c r="H24" s="32">
        <v>240</v>
      </c>
      <c r="I24" s="35">
        <v>97</v>
      </c>
      <c r="J24" s="35">
        <v>86</v>
      </c>
      <c r="K24" s="36" t="str">
        <f t="shared" si="0"/>
        <v>Under</v>
      </c>
    </row>
    <row r="25" spans="1:11" ht="15" customHeight="1">
      <c r="A25" s="32" t="s">
        <v>9</v>
      </c>
      <c r="B25" s="33">
        <v>42057</v>
      </c>
      <c r="C25" s="34">
        <v>0.64583333333333337</v>
      </c>
      <c r="D25" s="32" t="s">
        <v>37</v>
      </c>
      <c r="E25" s="35" t="s">
        <v>18</v>
      </c>
      <c r="F25" s="35">
        <v>2</v>
      </c>
      <c r="G25" s="35">
        <v>195</v>
      </c>
      <c r="H25" s="32">
        <v>240</v>
      </c>
      <c r="I25" s="35">
        <v>89</v>
      </c>
      <c r="J25" s="35">
        <v>106</v>
      </c>
      <c r="K25" s="36" t="str">
        <f t="shared" si="0"/>
        <v>Over</v>
      </c>
    </row>
    <row r="26" spans="1:11" ht="15" customHeight="1">
      <c r="A26" s="32" t="s">
        <v>9</v>
      </c>
      <c r="B26" s="33">
        <v>42064</v>
      </c>
      <c r="C26" s="34">
        <v>0.54166666666666663</v>
      </c>
      <c r="D26" s="32" t="s">
        <v>15</v>
      </c>
      <c r="E26" s="35" t="s">
        <v>33</v>
      </c>
      <c r="F26" s="35">
        <v>2</v>
      </c>
      <c r="G26" s="35">
        <v>197.5</v>
      </c>
      <c r="H26" s="32">
        <v>240</v>
      </c>
      <c r="I26" s="35">
        <v>96</v>
      </c>
      <c r="J26" s="35">
        <v>86</v>
      </c>
      <c r="K26" s="36" t="str">
        <f t="shared" si="0"/>
        <v>Under</v>
      </c>
    </row>
    <row r="27" spans="1:11" ht="15" customHeight="1">
      <c r="A27" s="32" t="s">
        <v>9</v>
      </c>
      <c r="B27" s="33">
        <v>42064</v>
      </c>
      <c r="C27" s="34">
        <v>0.64583333333333337</v>
      </c>
      <c r="D27" s="32" t="s">
        <v>24</v>
      </c>
      <c r="E27" s="35" t="s">
        <v>27</v>
      </c>
      <c r="F27" s="35">
        <v>4</v>
      </c>
      <c r="G27" s="35">
        <v>198.5</v>
      </c>
      <c r="H27" s="32">
        <v>240</v>
      </c>
      <c r="I27" s="35">
        <v>108</v>
      </c>
      <c r="J27" s="35">
        <v>101</v>
      </c>
      <c r="K27" s="36" t="str">
        <f t="shared" si="0"/>
        <v>Over</v>
      </c>
    </row>
    <row r="28" spans="1:11" ht="15" customHeight="1">
      <c r="A28" s="32" t="s">
        <v>9</v>
      </c>
      <c r="B28" s="33">
        <v>42071</v>
      </c>
      <c r="C28" s="34">
        <v>0.54166666666666663</v>
      </c>
      <c r="D28" s="32" t="s">
        <v>33</v>
      </c>
      <c r="E28" s="35" t="s">
        <v>19</v>
      </c>
      <c r="F28" s="35">
        <v>-9.5</v>
      </c>
      <c r="G28" s="35">
        <v>190.5</v>
      </c>
      <c r="H28" s="32">
        <v>240</v>
      </c>
      <c r="I28" s="35">
        <v>105</v>
      </c>
      <c r="J28" s="35">
        <v>116</v>
      </c>
      <c r="K28" s="36" t="str">
        <f t="shared" si="0"/>
        <v>Over</v>
      </c>
    </row>
    <row r="29" spans="1:11" ht="15" customHeight="1">
      <c r="A29" s="32" t="s">
        <v>9</v>
      </c>
      <c r="B29" s="33">
        <v>42071</v>
      </c>
      <c r="C29" s="34">
        <v>0.64583333333333337</v>
      </c>
      <c r="D29" s="32" t="s">
        <v>15</v>
      </c>
      <c r="E29" s="35" t="s">
        <v>31</v>
      </c>
      <c r="F29" s="35">
        <v>-8.5</v>
      </c>
      <c r="G29" s="35">
        <v>212</v>
      </c>
      <c r="H29" s="32">
        <v>240</v>
      </c>
      <c r="I29" s="35">
        <v>98</v>
      </c>
      <c r="J29" s="35">
        <v>106</v>
      </c>
      <c r="K29" s="36" t="str">
        <f t="shared" si="0"/>
        <v>Under</v>
      </c>
    </row>
    <row r="30" spans="1:11" ht="15" customHeight="1">
      <c r="A30" s="32" t="s">
        <v>9</v>
      </c>
      <c r="B30" s="33">
        <v>42078</v>
      </c>
      <c r="C30" s="34">
        <v>0.54166666666666663</v>
      </c>
      <c r="D30" s="32" t="s">
        <v>33</v>
      </c>
      <c r="E30" s="35" t="s">
        <v>24</v>
      </c>
      <c r="F30" s="35">
        <v>-7</v>
      </c>
      <c r="G30" s="35">
        <v>205</v>
      </c>
      <c r="H30" s="32">
        <v>240</v>
      </c>
      <c r="I30" s="35">
        <v>100</v>
      </c>
      <c r="J30" s="35">
        <v>109</v>
      </c>
      <c r="K30" s="36" t="str">
        <f t="shared" si="0"/>
        <v>Over</v>
      </c>
    </row>
    <row r="31" spans="1:11" ht="15" customHeight="1">
      <c r="A31" s="32" t="s">
        <v>9</v>
      </c>
      <c r="B31" s="33">
        <v>42078</v>
      </c>
      <c r="C31" s="34">
        <v>0.64583333333333337</v>
      </c>
      <c r="D31" s="32" t="s">
        <v>22</v>
      </c>
      <c r="E31" s="35" t="s">
        <v>15</v>
      </c>
      <c r="F31" s="35">
        <v>-5</v>
      </c>
      <c r="G31" s="35">
        <v>213.5</v>
      </c>
      <c r="H31" s="32">
        <v>240</v>
      </c>
      <c r="I31" s="35">
        <v>100</v>
      </c>
      <c r="J31" s="35">
        <v>98</v>
      </c>
      <c r="K31" s="36" t="str">
        <f t="shared" si="0"/>
        <v>Under</v>
      </c>
    </row>
    <row r="32" spans="1:11" ht="15" customHeight="1">
      <c r="A32" s="32" t="s">
        <v>9</v>
      </c>
      <c r="B32" s="33">
        <v>42085</v>
      </c>
      <c r="C32" s="34">
        <v>0.625</v>
      </c>
      <c r="D32" s="32" t="s">
        <v>34</v>
      </c>
      <c r="E32" s="35" t="s">
        <v>26</v>
      </c>
      <c r="F32" s="35">
        <v>8</v>
      </c>
      <c r="G32" s="35">
        <v>195.5</v>
      </c>
      <c r="H32" s="32">
        <v>240</v>
      </c>
      <c r="I32" s="35">
        <v>108</v>
      </c>
      <c r="J32" s="35">
        <v>90</v>
      </c>
      <c r="K32" s="36" t="str">
        <f t="shared" si="0"/>
        <v>Over</v>
      </c>
    </row>
    <row r="33" spans="1:13" ht="15" customHeight="1">
      <c r="A33" s="32" t="s">
        <v>9</v>
      </c>
      <c r="B33" s="33">
        <v>42085</v>
      </c>
      <c r="C33" s="34">
        <v>0.625</v>
      </c>
      <c r="D33" s="32" t="s">
        <v>28</v>
      </c>
      <c r="E33" s="35" t="s">
        <v>24</v>
      </c>
      <c r="F33" s="35">
        <v>-3.5</v>
      </c>
      <c r="G33" s="35">
        <v>212.5</v>
      </c>
      <c r="H33" s="32">
        <v>240</v>
      </c>
      <c r="I33" s="35">
        <v>75</v>
      </c>
      <c r="J33" s="35">
        <v>93</v>
      </c>
      <c r="K33" s="36" t="str">
        <f t="shared" si="0"/>
        <v>Under</v>
      </c>
    </row>
    <row r="34" spans="1:13" ht="15" customHeight="1">
      <c r="A34" s="32" t="s">
        <v>9</v>
      </c>
      <c r="B34" s="33">
        <v>42085</v>
      </c>
      <c r="C34" s="34">
        <v>0.625</v>
      </c>
      <c r="D34" s="32" t="s">
        <v>19</v>
      </c>
      <c r="E34" s="35" t="s">
        <v>14</v>
      </c>
      <c r="F34" s="35">
        <v>-1.5</v>
      </c>
      <c r="G34" s="35">
        <v>200.5</v>
      </c>
      <c r="H34" s="32">
        <v>240</v>
      </c>
      <c r="I34" s="35">
        <v>114</v>
      </c>
      <c r="J34" s="35">
        <v>95</v>
      </c>
      <c r="K34" s="36" t="str">
        <f t="shared" si="0"/>
        <v>Over</v>
      </c>
    </row>
    <row r="35" spans="1:13" ht="15" customHeight="1">
      <c r="A35" s="32" t="s">
        <v>9</v>
      </c>
      <c r="B35" s="33">
        <v>42085</v>
      </c>
      <c r="C35" s="34">
        <v>0.64583333333333337</v>
      </c>
      <c r="D35" s="32" t="s">
        <v>25</v>
      </c>
      <c r="E35" s="35" t="s">
        <v>15</v>
      </c>
      <c r="F35" s="35">
        <v>-10</v>
      </c>
      <c r="G35" s="35">
        <v>200</v>
      </c>
      <c r="H35" s="32">
        <v>240</v>
      </c>
      <c r="I35" s="35">
        <v>100</v>
      </c>
      <c r="J35" s="35">
        <v>107</v>
      </c>
      <c r="K35" s="36" t="str">
        <f t="shared" si="0"/>
        <v>Over</v>
      </c>
    </row>
    <row r="36" spans="1:13" ht="15" customHeight="1">
      <c r="A36" s="32" t="s">
        <v>9</v>
      </c>
      <c r="B36" s="33">
        <v>42085</v>
      </c>
      <c r="C36" s="34">
        <v>0.66666666666666663</v>
      </c>
      <c r="D36" s="32" t="s">
        <v>11</v>
      </c>
      <c r="E36" s="35" t="s">
        <v>17</v>
      </c>
      <c r="F36" s="35">
        <v>-12</v>
      </c>
      <c r="G36" s="35">
        <v>194.5</v>
      </c>
      <c r="H36" s="32">
        <v>240</v>
      </c>
      <c r="I36" s="35">
        <v>89</v>
      </c>
      <c r="J36" s="35">
        <v>106</v>
      </c>
      <c r="K36" s="36" t="str">
        <f t="shared" si="0"/>
        <v>Over</v>
      </c>
    </row>
    <row r="37" spans="1:13" ht="15" customHeight="1">
      <c r="A37" s="32" t="s">
        <v>9</v>
      </c>
      <c r="B37" s="33">
        <v>42092</v>
      </c>
      <c r="C37" s="34">
        <v>0.54166666666666663</v>
      </c>
      <c r="D37" s="32" t="s">
        <v>10</v>
      </c>
      <c r="E37" s="35" t="s">
        <v>34</v>
      </c>
      <c r="F37" s="35">
        <v>-17</v>
      </c>
      <c r="G37" s="35">
        <v>200</v>
      </c>
      <c r="H37" s="32">
        <v>240</v>
      </c>
      <c r="I37" s="35">
        <v>86</v>
      </c>
      <c r="J37" s="35">
        <v>87</v>
      </c>
      <c r="K37" s="36" t="str">
        <f t="shared" si="0"/>
        <v>Under</v>
      </c>
    </row>
    <row r="38" spans="1:13" ht="15" customHeight="1">
      <c r="A38" s="32" t="s">
        <v>9</v>
      </c>
      <c r="B38" s="33">
        <v>42092</v>
      </c>
      <c r="C38" s="34">
        <v>0.64583333333333337</v>
      </c>
      <c r="D38" s="32" t="s">
        <v>27</v>
      </c>
      <c r="E38" s="35" t="s">
        <v>13</v>
      </c>
      <c r="F38" s="35">
        <v>-8</v>
      </c>
      <c r="G38" s="35">
        <v>198.5</v>
      </c>
      <c r="H38" s="32">
        <v>240</v>
      </c>
      <c r="I38" s="35">
        <v>99</v>
      </c>
      <c r="J38" s="35">
        <v>107</v>
      </c>
      <c r="K38" s="36" t="str">
        <f t="shared" si="0"/>
        <v>Over</v>
      </c>
    </row>
    <row r="39" spans="1:13" ht="15" customHeight="1">
      <c r="A39" s="32" t="s">
        <v>9</v>
      </c>
      <c r="B39" s="33">
        <v>42092</v>
      </c>
      <c r="C39" s="34">
        <v>0.66666666666666663</v>
      </c>
      <c r="D39" s="32" t="s">
        <v>23</v>
      </c>
      <c r="E39" s="35" t="s">
        <v>25</v>
      </c>
      <c r="F39" s="35">
        <v>-13</v>
      </c>
      <c r="G39" s="35">
        <v>197</v>
      </c>
      <c r="H39" s="32">
        <v>240</v>
      </c>
      <c r="I39" s="35">
        <v>88</v>
      </c>
      <c r="J39" s="35">
        <v>110</v>
      </c>
      <c r="K39" s="36" t="str">
        <f t="shared" si="0"/>
        <v>Over</v>
      </c>
    </row>
    <row r="40" spans="1:13" ht="15" customHeight="1">
      <c r="A40" s="32" t="s">
        <v>9</v>
      </c>
      <c r="B40" s="33">
        <v>42099</v>
      </c>
      <c r="C40" s="34">
        <v>0.54166666666666663</v>
      </c>
      <c r="D40" s="32" t="s">
        <v>22</v>
      </c>
      <c r="E40" s="35" t="s">
        <v>24</v>
      </c>
      <c r="F40" s="35">
        <v>1</v>
      </c>
      <c r="G40" s="35">
        <v>219</v>
      </c>
      <c r="H40" s="32">
        <v>240</v>
      </c>
      <c r="I40" s="35">
        <v>115</v>
      </c>
      <c r="J40" s="35">
        <v>112</v>
      </c>
      <c r="K40" s="36" t="str">
        <f t="shared" si="0"/>
        <v>Over</v>
      </c>
    </row>
    <row r="41" spans="1:13" ht="15" customHeight="1">
      <c r="A41" s="32" t="s">
        <v>9</v>
      </c>
      <c r="B41" s="33">
        <v>42099</v>
      </c>
      <c r="C41" s="34">
        <v>0.64583333333333337</v>
      </c>
      <c r="D41" s="32" t="s">
        <v>33</v>
      </c>
      <c r="E41" s="35" t="s">
        <v>34</v>
      </c>
      <c r="F41" s="35">
        <v>-8</v>
      </c>
      <c r="G41" s="35">
        <v>194</v>
      </c>
      <c r="H41" s="32">
        <v>240</v>
      </c>
      <c r="I41" s="35">
        <v>94</v>
      </c>
      <c r="J41" s="35">
        <v>99</v>
      </c>
      <c r="K41" s="36" t="str">
        <f t="shared" si="0"/>
        <v>Under</v>
      </c>
    </row>
    <row r="42" spans="1:13" ht="15" customHeight="1">
      <c r="A42" s="32" t="s">
        <v>9</v>
      </c>
      <c r="B42" s="33">
        <v>42106</v>
      </c>
      <c r="C42" s="34">
        <v>0.625</v>
      </c>
      <c r="D42" s="32" t="s">
        <v>13</v>
      </c>
      <c r="E42" s="35" t="s">
        <v>26</v>
      </c>
      <c r="F42" s="35">
        <v>-1</v>
      </c>
      <c r="G42" s="35">
        <v>202.5</v>
      </c>
      <c r="H42" s="32">
        <v>240</v>
      </c>
      <c r="I42" s="35">
        <v>73</v>
      </c>
      <c r="J42" s="35">
        <v>96</v>
      </c>
      <c r="K42" s="36" t="str">
        <f t="shared" si="0"/>
        <v>Under</v>
      </c>
    </row>
    <row r="43" spans="1:13" ht="15" customHeight="1">
      <c r="A43" s="32" t="s">
        <v>9</v>
      </c>
      <c r="B43" s="33">
        <v>42106</v>
      </c>
      <c r="C43" s="34">
        <v>0.625</v>
      </c>
      <c r="D43" s="32" t="s">
        <v>34</v>
      </c>
      <c r="E43" s="35" t="s">
        <v>29</v>
      </c>
      <c r="F43" s="35">
        <v>-10</v>
      </c>
      <c r="G43" s="35">
        <v>197</v>
      </c>
      <c r="H43" s="32">
        <v>240</v>
      </c>
      <c r="I43" s="35">
        <v>78</v>
      </c>
      <c r="J43" s="35">
        <v>117</v>
      </c>
      <c r="K43" s="36" t="str">
        <f t="shared" si="0"/>
        <v>Under</v>
      </c>
    </row>
    <row r="44" spans="1:13" ht="15" customHeight="1">
      <c r="A44" s="32" t="s">
        <v>9</v>
      </c>
      <c r="B44" s="33">
        <v>42106</v>
      </c>
      <c r="C44" s="34">
        <v>0.64583333333333337</v>
      </c>
      <c r="D44" s="32" t="s">
        <v>36</v>
      </c>
      <c r="E44" s="35" t="s">
        <v>18</v>
      </c>
      <c r="F44" s="35">
        <v>-8.5</v>
      </c>
      <c r="G44" s="35">
        <v>193</v>
      </c>
      <c r="H44" s="32">
        <v>240</v>
      </c>
      <c r="I44" s="35">
        <v>77</v>
      </c>
      <c r="J44" s="35">
        <v>116</v>
      </c>
      <c r="K44" s="36" t="str">
        <f t="shared" si="0"/>
        <v>Over</v>
      </c>
    </row>
    <row r="45" spans="1:13" ht="15" customHeight="1">
      <c r="A45" s="32" t="s">
        <v>9</v>
      </c>
      <c r="B45" s="33">
        <v>42106</v>
      </c>
      <c r="C45" s="34">
        <v>0.70833333333333337</v>
      </c>
      <c r="D45" s="32" t="s">
        <v>39</v>
      </c>
      <c r="E45" s="35" t="s">
        <v>35</v>
      </c>
      <c r="F45" s="35">
        <v>-8.5</v>
      </c>
      <c r="G45" s="35">
        <v>218.5</v>
      </c>
      <c r="H45" s="32">
        <v>240</v>
      </c>
      <c r="I45" s="35">
        <v>111</v>
      </c>
      <c r="J45" s="35">
        <v>122</v>
      </c>
      <c r="K45" s="36" t="str">
        <f t="shared" si="0"/>
        <v>Over</v>
      </c>
    </row>
    <row r="46" spans="1:13">
      <c r="K46" s="1"/>
      <c r="L46" s="1"/>
      <c r="M46" s="1"/>
    </row>
  </sheetData>
  <conditionalFormatting sqref="A2:K45">
    <cfRule type="expression" dxfId="1" priority="2">
      <formula>MOD(ROW(),2)=0+$A$1:$P$34</formula>
    </cfRule>
  </conditionalFormatting>
  <hyperlinks>
    <hyperlink ref="K1" r:id="rId1" display="REST DAYS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0"/>
  <sheetViews>
    <sheetView tabSelected="1" workbookViewId="0">
      <selection activeCell="O11" sqref="O11"/>
    </sheetView>
  </sheetViews>
  <sheetFormatPr defaultRowHeight="15"/>
  <cols>
    <col min="1" max="3" width="9.140625" style="11"/>
    <col min="4" max="5" width="11.7109375" style="11" customWidth="1"/>
    <col min="6" max="16384" width="9.140625" style="11"/>
  </cols>
  <sheetData>
    <row r="1" spans="1:17" ht="45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41</v>
      </c>
    </row>
    <row r="2" spans="1:17" ht="15.75" thickBot="1">
      <c r="A2" s="45" t="str">
        <f t="shared" ref="A2:A3" si="0">TEXT(B2, "ddd")</f>
        <v>Sun</v>
      </c>
      <c r="B2" s="46">
        <v>42309</v>
      </c>
      <c r="C2" s="47">
        <v>0.58333333333333337</v>
      </c>
      <c r="D2" s="45" t="s">
        <v>14</v>
      </c>
      <c r="E2" s="45" t="s">
        <v>36</v>
      </c>
      <c r="F2" s="45">
        <v>2</v>
      </c>
      <c r="G2" s="45">
        <v>195.5</v>
      </c>
      <c r="H2" s="32">
        <v>240</v>
      </c>
      <c r="I2" s="45">
        <v>94</v>
      </c>
      <c r="J2" s="45">
        <v>92</v>
      </c>
      <c r="K2" s="36" t="str">
        <f>IF((I2+J2)&lt;G2, "Under", "Over")</f>
        <v>Under</v>
      </c>
    </row>
    <row r="3" spans="1:17" ht="15.75" thickBot="1">
      <c r="A3" s="45" t="str">
        <f t="shared" si="0"/>
        <v>Sun</v>
      </c>
      <c r="B3" s="46">
        <v>42309</v>
      </c>
      <c r="C3" s="47">
        <v>0.64583333333333337</v>
      </c>
      <c r="D3" s="45" t="s">
        <v>19</v>
      </c>
      <c r="E3" s="45" t="s">
        <v>29</v>
      </c>
      <c r="F3" s="45">
        <v>6</v>
      </c>
      <c r="G3" s="45">
        <v>202.5</v>
      </c>
      <c r="H3" s="32">
        <v>240</v>
      </c>
      <c r="I3" s="45">
        <v>95</v>
      </c>
      <c r="J3" s="45">
        <v>87</v>
      </c>
      <c r="K3" s="36" t="str">
        <f t="shared" ref="K3:K17" si="1">IF((I3+J3)&lt;G3, "Under", "Over")</f>
        <v>Under</v>
      </c>
      <c r="N3" s="37" t="s">
        <v>51</v>
      </c>
      <c r="O3" s="38">
        <f>SUM(O4:O7)</f>
        <v>85</v>
      </c>
      <c r="P3" s="38">
        <f>SUM(P4:P7)</f>
        <v>68</v>
      </c>
      <c r="Q3" s="39">
        <f>O3/(O3+P3)</f>
        <v>0.55555555555555558</v>
      </c>
    </row>
    <row r="4" spans="1:17">
      <c r="A4" s="45" t="str">
        <f t="shared" ref="A4:A5" si="2">TEXT(B4, "ddd")</f>
        <v>Sun</v>
      </c>
      <c r="B4" s="46">
        <v>42316</v>
      </c>
      <c r="C4" s="47">
        <v>0.64583333333333337</v>
      </c>
      <c r="D4" s="45" t="s">
        <v>16</v>
      </c>
      <c r="E4" s="45" t="s">
        <v>34</v>
      </c>
      <c r="F4" s="45">
        <v>-8</v>
      </c>
      <c r="G4" s="45">
        <v>196.5</v>
      </c>
      <c r="H4" s="32">
        <v>240</v>
      </c>
      <c r="I4" s="45">
        <v>97</v>
      </c>
      <c r="J4" s="45">
        <v>101</v>
      </c>
      <c r="K4" s="36" t="str">
        <f t="shared" si="1"/>
        <v>Over</v>
      </c>
      <c r="N4" s="14" t="s">
        <v>50</v>
      </c>
      <c r="O4" s="15">
        <f>COUNTIF(K2:K35, "Under")</f>
        <v>21</v>
      </c>
      <c r="P4" s="15">
        <f>COUNTIF(K2:K35, "Over")</f>
        <v>13</v>
      </c>
      <c r="Q4" s="10">
        <f>O4/(O4+P4)</f>
        <v>0.61764705882352944</v>
      </c>
    </row>
    <row r="5" spans="1:17">
      <c r="A5" s="45" t="str">
        <f t="shared" si="2"/>
        <v>Sun</v>
      </c>
      <c r="B5" s="46">
        <v>42316</v>
      </c>
      <c r="C5" s="47">
        <v>0.64583333333333337</v>
      </c>
      <c r="D5" s="45" t="s">
        <v>27</v>
      </c>
      <c r="E5" s="45" t="s">
        <v>11</v>
      </c>
      <c r="F5" s="45">
        <v>-5.5</v>
      </c>
      <c r="G5" s="45">
        <v>211.5</v>
      </c>
      <c r="H5" s="32">
        <v>240</v>
      </c>
      <c r="I5" s="45">
        <v>95</v>
      </c>
      <c r="J5" s="45">
        <v>99</v>
      </c>
      <c r="K5" s="36" t="str">
        <f t="shared" si="1"/>
        <v>Under</v>
      </c>
      <c r="N5" s="12" t="s">
        <v>49</v>
      </c>
      <c r="O5" s="6">
        <v>26</v>
      </c>
      <c r="P5" s="6">
        <v>18</v>
      </c>
      <c r="Q5" s="8">
        <v>0.59090909090909094</v>
      </c>
    </row>
    <row r="6" spans="1:17">
      <c r="A6" s="45" t="str">
        <f t="shared" ref="A6:A8" si="3">TEXT(B6, "ddd")</f>
        <v>Sun</v>
      </c>
      <c r="B6" s="46">
        <v>42323</v>
      </c>
      <c r="C6" s="47">
        <v>0.5</v>
      </c>
      <c r="D6" s="45" t="s">
        <v>25</v>
      </c>
      <c r="E6" s="45" t="s">
        <v>11</v>
      </c>
      <c r="F6" s="45">
        <v>-1.5</v>
      </c>
      <c r="G6" s="45">
        <v>203.5</v>
      </c>
      <c r="H6" s="32">
        <v>240</v>
      </c>
      <c r="I6" s="45">
        <v>87</v>
      </c>
      <c r="J6" s="45">
        <v>95</v>
      </c>
      <c r="K6" s="36" t="str">
        <f t="shared" si="1"/>
        <v>Under</v>
      </c>
      <c r="N6" s="12" t="s">
        <v>47</v>
      </c>
      <c r="O6" s="6">
        <v>12</v>
      </c>
      <c r="P6" s="6">
        <v>21</v>
      </c>
      <c r="Q6" s="8">
        <v>0.36363636363636365</v>
      </c>
    </row>
    <row r="7" spans="1:17" ht="15.75" thickBot="1">
      <c r="A7" s="45" t="str">
        <f t="shared" si="3"/>
        <v>Sun</v>
      </c>
      <c r="B7" s="46">
        <v>42323</v>
      </c>
      <c r="C7" s="47">
        <v>0.64583333333333337</v>
      </c>
      <c r="D7" s="45" t="s">
        <v>32</v>
      </c>
      <c r="E7" s="45" t="s">
        <v>23</v>
      </c>
      <c r="F7" s="45">
        <v>4.5</v>
      </c>
      <c r="G7" s="45">
        <v>192.5</v>
      </c>
      <c r="H7" s="32">
        <v>240</v>
      </c>
      <c r="I7" s="45">
        <v>114</v>
      </c>
      <c r="J7" s="45">
        <v>106</v>
      </c>
      <c r="K7" s="36" t="str">
        <f t="shared" si="1"/>
        <v>Over</v>
      </c>
      <c r="N7" s="13" t="s">
        <v>42</v>
      </c>
      <c r="O7" s="7">
        <v>26</v>
      </c>
      <c r="P7" s="7">
        <v>16</v>
      </c>
      <c r="Q7" s="9">
        <v>0.61904761904761907</v>
      </c>
    </row>
    <row r="8" spans="1:17">
      <c r="A8" s="45" t="str">
        <f t="shared" si="3"/>
        <v>Sun</v>
      </c>
      <c r="B8" s="46">
        <v>42323</v>
      </c>
      <c r="C8" s="47">
        <v>0.70833333333333337</v>
      </c>
      <c r="D8" s="45" t="s">
        <v>20</v>
      </c>
      <c r="E8" s="45" t="s">
        <v>36</v>
      </c>
      <c r="F8" s="45">
        <v>-4.5</v>
      </c>
      <c r="G8" s="45">
        <v>206</v>
      </c>
      <c r="H8" s="32">
        <v>240</v>
      </c>
      <c r="I8" s="45">
        <v>94</v>
      </c>
      <c r="J8" s="45">
        <v>106</v>
      </c>
      <c r="K8" s="36" t="str">
        <f t="shared" si="1"/>
        <v>Under</v>
      </c>
    </row>
    <row r="9" spans="1:17">
      <c r="A9" s="45" t="str">
        <f t="shared" ref="A9:A11" si="4">TEXT(B9, "ddd")</f>
        <v>Sun</v>
      </c>
      <c r="B9" s="46">
        <v>42330</v>
      </c>
      <c r="C9" s="47">
        <v>0.64583333333333337</v>
      </c>
      <c r="D9" s="45" t="s">
        <v>17</v>
      </c>
      <c r="E9" s="45" t="s">
        <v>15</v>
      </c>
      <c r="F9" s="45">
        <v>-6.5</v>
      </c>
      <c r="G9" s="45">
        <v>203.5</v>
      </c>
      <c r="H9" s="32">
        <v>240</v>
      </c>
      <c r="I9" s="45">
        <v>91</v>
      </c>
      <c r="J9" s="45">
        <v>80</v>
      </c>
      <c r="K9" s="36" t="str">
        <f t="shared" si="1"/>
        <v>Under</v>
      </c>
    </row>
    <row r="10" spans="1:17">
      <c r="A10" s="45" t="str">
        <f t="shared" si="4"/>
        <v>Sun</v>
      </c>
      <c r="B10" s="46">
        <v>42337</v>
      </c>
      <c r="C10" s="47">
        <v>0.58333333333333337</v>
      </c>
      <c r="D10" s="45" t="s">
        <v>26</v>
      </c>
      <c r="E10" s="45" t="s">
        <v>36</v>
      </c>
      <c r="F10" s="45">
        <v>-6.5</v>
      </c>
      <c r="G10" s="45">
        <v>202.5</v>
      </c>
      <c r="H10" s="32">
        <v>240</v>
      </c>
      <c r="I10" s="45">
        <v>82</v>
      </c>
      <c r="J10" s="45">
        <v>87</v>
      </c>
      <c r="K10" s="36" t="str">
        <f t="shared" si="1"/>
        <v>Under</v>
      </c>
    </row>
    <row r="11" spans="1:17">
      <c r="A11" s="45" t="str">
        <f t="shared" si="4"/>
        <v>Sun</v>
      </c>
      <c r="B11" s="46">
        <v>42337</v>
      </c>
      <c r="C11" s="47">
        <v>0.64583333333333337</v>
      </c>
      <c r="D11" s="45" t="s">
        <v>23</v>
      </c>
      <c r="E11" s="45" t="s">
        <v>15</v>
      </c>
      <c r="F11" s="45">
        <v>-9</v>
      </c>
      <c r="G11" s="45">
        <v>206</v>
      </c>
      <c r="H11" s="32">
        <v>240</v>
      </c>
      <c r="I11" s="45">
        <v>99</v>
      </c>
      <c r="J11" s="45">
        <v>107</v>
      </c>
      <c r="K11" s="36" t="str">
        <f t="shared" si="1"/>
        <v>Over</v>
      </c>
    </row>
    <row r="12" spans="1:17">
      <c r="A12" s="45" t="str">
        <f t="shared" ref="A12" si="5">TEXT(B12, "ddd")</f>
        <v>Sun</v>
      </c>
      <c r="B12" s="46">
        <v>42344</v>
      </c>
      <c r="C12" s="47">
        <v>0.64583333333333337</v>
      </c>
      <c r="D12" s="45" t="s">
        <v>21</v>
      </c>
      <c r="E12" s="45" t="s">
        <v>32</v>
      </c>
      <c r="F12" s="45">
        <v>-5.5</v>
      </c>
      <c r="G12" s="45">
        <v>203.5</v>
      </c>
      <c r="H12" s="32">
        <v>240</v>
      </c>
      <c r="I12" s="45">
        <v>93</v>
      </c>
      <c r="J12" s="45">
        <v>95</v>
      </c>
      <c r="K12" s="36" t="str">
        <f t="shared" si="1"/>
        <v>Under</v>
      </c>
    </row>
    <row r="13" spans="1:17">
      <c r="A13" s="45" t="str">
        <f t="shared" ref="A13" si="6">TEXT(B13, "ddd")</f>
        <v>Sun</v>
      </c>
      <c r="B13" s="46">
        <v>42351</v>
      </c>
      <c r="C13" s="47">
        <v>0.64583333333333337</v>
      </c>
      <c r="D13" s="45" t="s">
        <v>23</v>
      </c>
      <c r="E13" s="45" t="s">
        <v>21</v>
      </c>
      <c r="F13" s="45">
        <v>-5.5</v>
      </c>
      <c r="G13" s="45">
        <v>211</v>
      </c>
      <c r="H13" s="32">
        <v>240</v>
      </c>
      <c r="I13" s="45">
        <v>101</v>
      </c>
      <c r="J13" s="45">
        <v>108</v>
      </c>
      <c r="K13" s="36" t="str">
        <f t="shared" si="1"/>
        <v>Under</v>
      </c>
    </row>
    <row r="14" spans="1:17">
      <c r="A14" s="45" t="str">
        <f t="shared" ref="A14:A17" si="7">TEXT(B14, "ddd")</f>
        <v>Sun</v>
      </c>
      <c r="B14" s="46">
        <v>42358</v>
      </c>
      <c r="C14" s="47">
        <v>0.54166666666666663</v>
      </c>
      <c r="D14" s="45" t="s">
        <v>23</v>
      </c>
      <c r="E14" s="45" t="s">
        <v>13</v>
      </c>
      <c r="F14" s="45">
        <v>1</v>
      </c>
      <c r="G14" s="45">
        <v>202</v>
      </c>
      <c r="H14" s="32">
        <v>240</v>
      </c>
      <c r="I14" s="45">
        <v>100</v>
      </c>
      <c r="J14" s="45">
        <v>85</v>
      </c>
      <c r="K14" s="36" t="str">
        <f t="shared" si="1"/>
        <v>Under</v>
      </c>
    </row>
    <row r="15" spans="1:17">
      <c r="A15" s="45" t="str">
        <f t="shared" si="7"/>
        <v>Sun</v>
      </c>
      <c r="B15" s="46">
        <v>42358</v>
      </c>
      <c r="C15" s="47">
        <v>0.54166666666666663</v>
      </c>
      <c r="D15" s="45" t="s">
        <v>20</v>
      </c>
      <c r="E15" s="45" t="s">
        <v>28</v>
      </c>
      <c r="F15" s="45">
        <v>-5</v>
      </c>
      <c r="G15" s="45">
        <v>192</v>
      </c>
      <c r="H15" s="32">
        <v>240</v>
      </c>
      <c r="I15" s="45">
        <v>109</v>
      </c>
      <c r="J15" s="45">
        <v>116</v>
      </c>
      <c r="K15" s="36" t="str">
        <f t="shared" si="1"/>
        <v>Over</v>
      </c>
    </row>
    <row r="16" spans="1:17">
      <c r="A16" s="45" t="str">
        <f t="shared" si="7"/>
        <v>Sun</v>
      </c>
      <c r="B16" s="46">
        <v>42358</v>
      </c>
      <c r="C16" s="47">
        <v>0.64583333333333337</v>
      </c>
      <c r="D16" s="45" t="s">
        <v>10</v>
      </c>
      <c r="E16" s="45" t="s">
        <v>34</v>
      </c>
      <c r="F16" s="45">
        <v>-16.5</v>
      </c>
      <c r="G16" s="45">
        <v>198.5</v>
      </c>
      <c r="H16" s="32">
        <v>240</v>
      </c>
      <c r="I16" s="45">
        <v>86</v>
      </c>
      <c r="J16" s="45">
        <v>108</v>
      </c>
      <c r="K16" s="36" t="str">
        <f t="shared" si="1"/>
        <v>Under</v>
      </c>
    </row>
    <row r="17" spans="1:12">
      <c r="A17" s="45" t="str">
        <f t="shared" si="7"/>
        <v>Sun</v>
      </c>
      <c r="B17" s="46">
        <v>42358</v>
      </c>
      <c r="C17" s="47">
        <v>0.70833333333333337</v>
      </c>
      <c r="D17" s="45" t="s">
        <v>26</v>
      </c>
      <c r="E17" s="45" t="s">
        <v>21</v>
      </c>
      <c r="F17" s="45">
        <v>-6</v>
      </c>
      <c r="G17" s="45">
        <v>203.5</v>
      </c>
      <c r="H17" s="32">
        <v>240</v>
      </c>
      <c r="I17" s="45">
        <v>101</v>
      </c>
      <c r="J17" s="45">
        <v>95</v>
      </c>
      <c r="K17" s="36" t="str">
        <f t="shared" si="1"/>
        <v>Under</v>
      </c>
    </row>
    <row r="18" spans="1:12">
      <c r="A18" s="45" t="str">
        <f t="shared" ref="A18:A19" si="8">TEXT(B18, "ddd")</f>
        <v>Sun</v>
      </c>
      <c r="B18" s="46">
        <v>42372</v>
      </c>
      <c r="C18" s="47">
        <v>0.64583333333333337</v>
      </c>
      <c r="D18" s="45" t="s">
        <v>14</v>
      </c>
      <c r="E18" s="45" t="s">
        <v>11</v>
      </c>
      <c r="F18" s="45">
        <v>5.5</v>
      </c>
      <c r="G18" s="45">
        <v>203.5</v>
      </c>
      <c r="H18" s="45">
        <v>240</v>
      </c>
      <c r="I18" s="45">
        <v>97</v>
      </c>
      <c r="J18" s="45">
        <v>111</v>
      </c>
      <c r="K18" s="36" t="str">
        <f>IF((I18+J18)&lt;G18, "Under", IF(I18="", "", "Over"))</f>
        <v>Over</v>
      </c>
    </row>
    <row r="19" spans="1:12">
      <c r="A19" s="45" t="str">
        <f t="shared" si="8"/>
        <v>Sun</v>
      </c>
      <c r="B19" s="46">
        <v>42372</v>
      </c>
      <c r="C19" s="47">
        <v>0.64583333333333337</v>
      </c>
      <c r="D19" s="45" t="s">
        <v>33</v>
      </c>
      <c r="E19" s="45" t="s">
        <v>17</v>
      </c>
      <c r="F19" s="45">
        <v>-3.5</v>
      </c>
      <c r="G19" s="45">
        <v>198</v>
      </c>
      <c r="H19" s="45">
        <v>240</v>
      </c>
      <c r="I19" s="45">
        <v>115</v>
      </c>
      <c r="J19" s="45">
        <v>113</v>
      </c>
      <c r="K19" s="36" t="str">
        <f t="shared" ref="K19:K49" si="9">IF((I19+J19)&lt;G19, "Under", IF(I19="", "", "Over"))</f>
        <v>Over</v>
      </c>
    </row>
    <row r="20" spans="1:12">
      <c r="A20" s="45" t="str">
        <f t="shared" ref="A20:A21" si="10">TEXT(B20, "ddd")</f>
        <v>Sun</v>
      </c>
      <c r="B20" s="46">
        <v>42379</v>
      </c>
      <c r="C20" s="47">
        <v>0.64583333333333337</v>
      </c>
      <c r="D20" s="45" t="s">
        <v>30</v>
      </c>
      <c r="E20" s="45" t="s">
        <v>23</v>
      </c>
      <c r="F20" s="45">
        <v>4.5</v>
      </c>
      <c r="G20" s="45">
        <v>198.5</v>
      </c>
      <c r="H20" s="45">
        <v>240</v>
      </c>
      <c r="I20" s="45">
        <v>93</v>
      </c>
      <c r="J20" s="45">
        <v>87</v>
      </c>
      <c r="K20" s="36" t="str">
        <f t="shared" si="9"/>
        <v>Under</v>
      </c>
    </row>
    <row r="21" spans="1:12">
      <c r="A21" s="45" t="str">
        <f t="shared" si="10"/>
        <v>Sun</v>
      </c>
      <c r="B21" s="46">
        <v>42379</v>
      </c>
      <c r="C21" s="47">
        <v>0.64583333333333337</v>
      </c>
      <c r="D21" s="48" t="s">
        <v>25</v>
      </c>
      <c r="E21" s="48" t="s">
        <v>40</v>
      </c>
      <c r="F21" s="45">
        <v>-8.5</v>
      </c>
      <c r="G21" s="45">
        <v>204.5</v>
      </c>
      <c r="H21" s="45">
        <v>265</v>
      </c>
      <c r="I21" s="45">
        <v>111</v>
      </c>
      <c r="J21" s="45">
        <v>114</v>
      </c>
      <c r="K21" s="36" t="str">
        <f t="shared" si="9"/>
        <v>Over</v>
      </c>
      <c r="L21" s="4" t="s">
        <v>48</v>
      </c>
    </row>
    <row r="22" spans="1:12">
      <c r="A22" s="45" t="str">
        <f t="shared" ref="A22" si="11">TEXT(B22, "ddd")</f>
        <v>Sun</v>
      </c>
      <c r="B22" s="46">
        <v>42386</v>
      </c>
      <c r="C22" s="47">
        <v>0.64583333333333337</v>
      </c>
      <c r="D22" s="45" t="s">
        <v>21</v>
      </c>
      <c r="E22" s="45" t="s">
        <v>23</v>
      </c>
      <c r="F22" s="45">
        <v>-3.5</v>
      </c>
      <c r="G22" s="45">
        <v>206.5</v>
      </c>
      <c r="H22" s="45">
        <v>240</v>
      </c>
      <c r="I22" s="45">
        <v>87</v>
      </c>
      <c r="J22" s="45">
        <v>117</v>
      </c>
      <c r="K22" s="36" t="str">
        <f t="shared" si="9"/>
        <v>Under</v>
      </c>
    </row>
    <row r="23" spans="1:12">
      <c r="A23" s="45" t="str">
        <f t="shared" ref="A23" si="12">TEXT(B23, "ddd")</f>
        <v>Sun</v>
      </c>
      <c r="B23" s="46">
        <v>42393</v>
      </c>
      <c r="C23" s="47">
        <v>0.64583333333333337</v>
      </c>
      <c r="D23" s="45" t="s">
        <v>30</v>
      </c>
      <c r="E23" s="45" t="s">
        <v>22</v>
      </c>
      <c r="F23" s="45">
        <v>-3</v>
      </c>
      <c r="G23" s="45">
        <v>207</v>
      </c>
      <c r="H23" s="45">
        <v>240</v>
      </c>
      <c r="I23" s="45">
        <v>104</v>
      </c>
      <c r="J23" s="45">
        <v>115</v>
      </c>
      <c r="K23" s="36" t="str">
        <f t="shared" si="9"/>
        <v>Over</v>
      </c>
    </row>
    <row r="24" spans="1:12">
      <c r="A24" s="45" t="str">
        <f t="shared" ref="A24" si="13">TEXT(B24, "ddd")</f>
        <v>Sun</v>
      </c>
      <c r="B24" s="46">
        <v>42400</v>
      </c>
      <c r="C24" s="47">
        <v>0.64583333333333337</v>
      </c>
      <c r="D24" s="45" t="s">
        <v>33</v>
      </c>
      <c r="E24" s="45" t="s">
        <v>15</v>
      </c>
      <c r="F24" s="45">
        <v>-4.5</v>
      </c>
      <c r="G24" s="45">
        <v>202.5</v>
      </c>
      <c r="H24" s="45">
        <v>240</v>
      </c>
      <c r="I24" s="45">
        <v>93</v>
      </c>
      <c r="J24" s="45">
        <v>120</v>
      </c>
      <c r="K24" s="36" t="str">
        <f t="shared" si="9"/>
        <v>Over</v>
      </c>
    </row>
    <row r="25" spans="1:12">
      <c r="A25" s="45" t="str">
        <f t="shared" ref="A25:A30" si="14">TEXT(B25, "ddd")</f>
        <v>Sun</v>
      </c>
      <c r="B25" s="46">
        <v>42407</v>
      </c>
      <c r="C25" s="47">
        <v>0.54166666666666663</v>
      </c>
      <c r="D25" s="45" t="s">
        <v>35</v>
      </c>
      <c r="E25" s="45" t="s">
        <v>11</v>
      </c>
      <c r="F25" s="45">
        <v>-3.5</v>
      </c>
      <c r="G25" s="45">
        <v>204.5</v>
      </c>
      <c r="H25" s="45">
        <v>240</v>
      </c>
      <c r="I25" s="45">
        <v>101</v>
      </c>
      <c r="J25" s="45">
        <v>96</v>
      </c>
      <c r="K25" s="36" t="str">
        <f t="shared" si="9"/>
        <v>Under</v>
      </c>
    </row>
    <row r="26" spans="1:12">
      <c r="A26" s="45" t="str">
        <f t="shared" si="14"/>
        <v>Sun</v>
      </c>
      <c r="B26" s="46">
        <v>42407</v>
      </c>
      <c r="C26" s="47">
        <v>0.54166666666666663</v>
      </c>
      <c r="D26" s="45" t="s">
        <v>14</v>
      </c>
      <c r="E26" s="45" t="s">
        <v>12</v>
      </c>
      <c r="F26" s="45">
        <v>3</v>
      </c>
      <c r="G26" s="45">
        <v>202</v>
      </c>
      <c r="H26" s="45">
        <v>240</v>
      </c>
      <c r="I26" s="45">
        <v>94</v>
      </c>
      <c r="J26" s="45">
        <v>96</v>
      </c>
      <c r="K26" s="36" t="str">
        <f t="shared" si="9"/>
        <v>Under</v>
      </c>
    </row>
    <row r="27" spans="1:12">
      <c r="A27" s="45" t="str">
        <f t="shared" si="14"/>
        <v>Sun</v>
      </c>
      <c r="B27" s="46">
        <v>42407</v>
      </c>
      <c r="C27" s="47">
        <v>0.54166666666666663</v>
      </c>
      <c r="D27" s="45" t="s">
        <v>39</v>
      </c>
      <c r="E27" s="45" t="s">
        <v>29</v>
      </c>
      <c r="F27" s="45">
        <v>-8</v>
      </c>
      <c r="G27" s="45">
        <v>219.5</v>
      </c>
      <c r="H27" s="45">
        <v>240</v>
      </c>
      <c r="I27" s="45">
        <v>119</v>
      </c>
      <c r="J27" s="45">
        <v>128</v>
      </c>
      <c r="K27" s="36" t="str">
        <f t="shared" si="9"/>
        <v>Over</v>
      </c>
    </row>
    <row r="28" spans="1:12">
      <c r="A28" s="45" t="str">
        <f t="shared" si="14"/>
        <v>Sun</v>
      </c>
      <c r="B28" s="46">
        <v>42407</v>
      </c>
      <c r="C28" s="47">
        <v>0.58333333333333337</v>
      </c>
      <c r="D28" s="45" t="s">
        <v>15</v>
      </c>
      <c r="E28" s="45" t="s">
        <v>28</v>
      </c>
      <c r="F28" s="45">
        <v>-1</v>
      </c>
      <c r="G28" s="45">
        <v>195.5</v>
      </c>
      <c r="H28" s="45">
        <v>240</v>
      </c>
      <c r="I28" s="45">
        <v>100</v>
      </c>
      <c r="J28" s="45">
        <v>93</v>
      </c>
      <c r="K28" s="36" t="str">
        <f t="shared" si="9"/>
        <v>Under</v>
      </c>
    </row>
    <row r="29" spans="1:12">
      <c r="A29" s="45" t="str">
        <f t="shared" si="14"/>
        <v>Sun</v>
      </c>
      <c r="B29" s="46">
        <v>42421</v>
      </c>
      <c r="C29" s="47">
        <v>0.64583333333333337</v>
      </c>
      <c r="D29" s="45" t="s">
        <v>25</v>
      </c>
      <c r="E29" s="45" t="s">
        <v>18</v>
      </c>
      <c r="F29" s="45">
        <v>-5.5</v>
      </c>
      <c r="G29" s="45">
        <v>206.5</v>
      </c>
      <c r="H29" s="45">
        <v>240</v>
      </c>
      <c r="I29" s="45">
        <v>111</v>
      </c>
      <c r="J29" s="45">
        <v>106</v>
      </c>
      <c r="K29" s="36" t="str">
        <f t="shared" si="9"/>
        <v>Over</v>
      </c>
    </row>
    <row r="30" spans="1:12">
      <c r="A30" s="45" t="str">
        <f t="shared" si="14"/>
        <v>Sun</v>
      </c>
      <c r="B30" s="46">
        <v>42421</v>
      </c>
      <c r="C30" s="47">
        <v>0.64583333333333337</v>
      </c>
      <c r="D30" s="45" t="s">
        <v>34</v>
      </c>
      <c r="E30" s="45" t="s">
        <v>24</v>
      </c>
      <c r="F30" s="45">
        <v>-3</v>
      </c>
      <c r="G30" s="45">
        <v>217</v>
      </c>
      <c r="H30" s="45">
        <v>240</v>
      </c>
      <c r="I30" s="45">
        <v>115</v>
      </c>
      <c r="J30" s="45">
        <v>92</v>
      </c>
      <c r="K30" s="36" t="str">
        <f t="shared" si="9"/>
        <v>Under</v>
      </c>
    </row>
    <row r="31" spans="1:12">
      <c r="A31" s="45" t="str">
        <f t="shared" ref="A31:A32" si="15">TEXT(B31, "ddd")</f>
        <v>Sun</v>
      </c>
      <c r="B31" s="46">
        <v>42428</v>
      </c>
      <c r="C31" s="47">
        <v>0.54166666666666663</v>
      </c>
      <c r="D31" s="45" t="s">
        <v>34</v>
      </c>
      <c r="E31" s="45" t="s">
        <v>37</v>
      </c>
      <c r="F31" s="45">
        <v>2.5</v>
      </c>
      <c r="G31" s="45">
        <v>205.5</v>
      </c>
      <c r="H31" s="45">
        <v>240</v>
      </c>
      <c r="I31" s="45">
        <v>99</v>
      </c>
      <c r="J31" s="45">
        <v>113</v>
      </c>
      <c r="K31" s="36" t="str">
        <f t="shared" si="9"/>
        <v>Over</v>
      </c>
    </row>
    <row r="32" spans="1:12">
      <c r="A32" s="45" t="str">
        <f t="shared" si="15"/>
        <v>Sun</v>
      </c>
      <c r="B32" s="46">
        <v>42428</v>
      </c>
      <c r="C32" s="47">
        <v>0.64583333333333337</v>
      </c>
      <c r="D32" s="45" t="s">
        <v>36</v>
      </c>
      <c r="E32" s="45" t="s">
        <v>14</v>
      </c>
      <c r="F32" s="45">
        <v>-4.5</v>
      </c>
      <c r="G32" s="45">
        <v>201.5</v>
      </c>
      <c r="H32" s="45">
        <v>240</v>
      </c>
      <c r="I32" s="45">
        <v>76</v>
      </c>
      <c r="J32" s="45">
        <v>87</v>
      </c>
      <c r="K32" s="36" t="str">
        <f t="shared" si="9"/>
        <v>Under</v>
      </c>
    </row>
    <row r="33" spans="1:11">
      <c r="A33" s="45" t="str">
        <f t="shared" ref="A33:A35" si="16">TEXT(B33, "ddd")</f>
        <v>Sun</v>
      </c>
      <c r="B33" s="46">
        <v>42435</v>
      </c>
      <c r="C33" s="47">
        <v>0.64583333333333337</v>
      </c>
      <c r="D33" s="45" t="s">
        <v>24</v>
      </c>
      <c r="E33" s="45" t="s">
        <v>26</v>
      </c>
      <c r="F33" s="45">
        <v>7.5</v>
      </c>
      <c r="G33" s="45">
        <v>217.5</v>
      </c>
      <c r="H33" s="45">
        <v>240</v>
      </c>
      <c r="I33" s="45">
        <v>104</v>
      </c>
      <c r="J33" s="45">
        <v>96</v>
      </c>
      <c r="K33" s="36" t="str">
        <f t="shared" si="9"/>
        <v>Under</v>
      </c>
    </row>
    <row r="34" spans="1:11">
      <c r="A34" s="45" t="str">
        <f t="shared" si="16"/>
        <v>Sun</v>
      </c>
      <c r="B34" s="46">
        <v>42435</v>
      </c>
      <c r="C34" s="47">
        <v>0.64583333333333337</v>
      </c>
      <c r="D34" s="45" t="s">
        <v>31</v>
      </c>
      <c r="E34" s="45" t="s">
        <v>27</v>
      </c>
      <c r="F34" s="45">
        <v>17</v>
      </c>
      <c r="G34" s="45">
        <v>220.5</v>
      </c>
      <c r="H34" s="45">
        <v>240</v>
      </c>
      <c r="I34" s="45">
        <v>95</v>
      </c>
      <c r="J34" s="45">
        <v>112</v>
      </c>
      <c r="K34" s="36" t="str">
        <f t="shared" si="9"/>
        <v>Under</v>
      </c>
    </row>
    <row r="35" spans="1:11">
      <c r="A35" s="45" t="str">
        <f t="shared" si="16"/>
        <v>Sun</v>
      </c>
      <c r="B35" s="46">
        <v>42435</v>
      </c>
      <c r="C35" s="47">
        <v>0.66666666666666663</v>
      </c>
      <c r="D35" s="45" t="s">
        <v>21</v>
      </c>
      <c r="E35" s="45" t="s">
        <v>32</v>
      </c>
      <c r="F35" s="45">
        <v>-9.5</v>
      </c>
      <c r="G35" s="45">
        <v>206</v>
      </c>
      <c r="H35" s="45">
        <v>240</v>
      </c>
      <c r="I35" s="45">
        <v>109</v>
      </c>
      <c r="J35" s="45">
        <v>100</v>
      </c>
      <c r="K35" s="36" t="str">
        <f t="shared" si="9"/>
        <v>Over</v>
      </c>
    </row>
    <row r="36" spans="1:11">
      <c r="A36" s="45" t="str">
        <f t="shared" ref="A36" si="17">TEXT(B36, "ddd")</f>
        <v>Sun</v>
      </c>
      <c r="B36" s="46">
        <v>42442</v>
      </c>
      <c r="C36" s="47">
        <v>0.64583333333333337</v>
      </c>
      <c r="D36" s="45" t="s">
        <v>34</v>
      </c>
      <c r="E36" s="45" t="s">
        <v>15</v>
      </c>
      <c r="F36" s="45"/>
      <c r="G36" s="45"/>
      <c r="H36" s="45"/>
      <c r="I36" s="45"/>
      <c r="J36" s="45"/>
      <c r="K36" s="36" t="str">
        <f t="shared" si="9"/>
        <v/>
      </c>
    </row>
    <row r="37" spans="1:11">
      <c r="A37" s="45" t="str">
        <f t="shared" ref="A37:A38" si="18">TEXT(B37, "ddd")</f>
        <v>Sun</v>
      </c>
      <c r="B37" s="46">
        <v>42449</v>
      </c>
      <c r="C37" s="47">
        <v>0.66666666666666663</v>
      </c>
      <c r="D37" s="45" t="s">
        <v>20</v>
      </c>
      <c r="E37" s="45" t="s">
        <v>30</v>
      </c>
      <c r="F37" s="45"/>
      <c r="G37" s="45"/>
      <c r="H37" s="45"/>
      <c r="I37" s="45"/>
      <c r="J37" s="45"/>
      <c r="K37" s="36" t="str">
        <f t="shared" si="9"/>
        <v/>
      </c>
    </row>
    <row r="38" spans="1:11">
      <c r="A38" s="45" t="str">
        <f t="shared" si="18"/>
        <v>Sun</v>
      </c>
      <c r="B38" s="46">
        <v>42449</v>
      </c>
      <c r="C38" s="47">
        <v>0.6875</v>
      </c>
      <c r="D38" s="45" t="s">
        <v>12</v>
      </c>
      <c r="E38" s="45" t="s">
        <v>17</v>
      </c>
      <c r="F38" s="45"/>
      <c r="G38" s="45"/>
      <c r="H38" s="45"/>
      <c r="I38" s="45"/>
      <c r="J38" s="45"/>
      <c r="K38" s="36" t="str">
        <f t="shared" si="9"/>
        <v/>
      </c>
    </row>
    <row r="39" spans="1:11">
      <c r="A39" s="45" t="str">
        <f t="shared" ref="A39:A44" si="19">TEXT(B39, "ddd")</f>
        <v>Sun</v>
      </c>
      <c r="B39" s="46">
        <v>42456</v>
      </c>
      <c r="C39" s="47">
        <v>0.64583333333333337</v>
      </c>
      <c r="D39" s="45" t="s">
        <v>35</v>
      </c>
      <c r="E39" s="45" t="s">
        <v>15</v>
      </c>
      <c r="F39" s="45"/>
      <c r="G39" s="45"/>
      <c r="H39" s="45"/>
      <c r="I39" s="45"/>
      <c r="J39" s="45"/>
      <c r="K39" s="36" t="str">
        <f t="shared" si="9"/>
        <v/>
      </c>
    </row>
    <row r="40" spans="1:11">
      <c r="A40" s="45" t="str">
        <f t="shared" si="19"/>
        <v>Sun</v>
      </c>
      <c r="B40" s="46">
        <v>42463</v>
      </c>
      <c r="C40" s="47">
        <v>0.54166666666666663</v>
      </c>
      <c r="D40" s="45" t="s">
        <v>25</v>
      </c>
      <c r="E40" s="45" t="s">
        <v>13</v>
      </c>
      <c r="F40" s="45"/>
      <c r="G40" s="45"/>
      <c r="H40" s="45"/>
      <c r="I40" s="45"/>
      <c r="J40" s="45"/>
      <c r="K40" s="36" t="str">
        <f t="shared" si="9"/>
        <v/>
      </c>
    </row>
    <row r="41" spans="1:11">
      <c r="A41" s="45" t="str">
        <f t="shared" si="19"/>
        <v>Sun</v>
      </c>
      <c r="B41" s="46">
        <v>42463</v>
      </c>
      <c r="C41" s="47">
        <v>0.64583333333333337</v>
      </c>
      <c r="D41" s="45" t="s">
        <v>36</v>
      </c>
      <c r="E41" s="45" t="s">
        <v>34</v>
      </c>
      <c r="F41" s="45"/>
      <c r="G41" s="45"/>
      <c r="H41" s="45"/>
      <c r="I41" s="45"/>
      <c r="J41" s="45"/>
      <c r="K41" s="36" t="str">
        <f t="shared" si="9"/>
        <v/>
      </c>
    </row>
    <row r="42" spans="1:11">
      <c r="A42" s="45" t="str">
        <f t="shared" si="19"/>
        <v>Sun</v>
      </c>
      <c r="B42" s="46">
        <v>42463</v>
      </c>
      <c r="C42" s="47">
        <v>0.64583333333333337</v>
      </c>
      <c r="D42" s="45" t="s">
        <v>24</v>
      </c>
      <c r="E42" s="45" t="s">
        <v>22</v>
      </c>
      <c r="F42" s="45"/>
      <c r="G42" s="45"/>
      <c r="H42" s="45"/>
      <c r="I42" s="45"/>
      <c r="J42" s="45"/>
      <c r="K42" s="36" t="str">
        <f t="shared" si="9"/>
        <v/>
      </c>
    </row>
    <row r="43" spans="1:11">
      <c r="A43" s="45" t="str">
        <f t="shared" si="19"/>
        <v>Sun</v>
      </c>
      <c r="B43" s="46">
        <v>42463</v>
      </c>
      <c r="C43" s="47">
        <v>0.64583333333333337</v>
      </c>
      <c r="D43" s="45" t="s">
        <v>30</v>
      </c>
      <c r="E43" s="45" t="s">
        <v>23</v>
      </c>
      <c r="F43" s="45"/>
      <c r="G43" s="45"/>
      <c r="H43" s="45"/>
      <c r="I43" s="45"/>
      <c r="J43" s="45"/>
      <c r="K43" s="36" t="str">
        <f t="shared" si="9"/>
        <v/>
      </c>
    </row>
    <row r="44" spans="1:11">
      <c r="A44" s="45" t="str">
        <f t="shared" si="19"/>
        <v>Sun</v>
      </c>
      <c r="B44" s="46">
        <v>42463</v>
      </c>
      <c r="C44" s="47">
        <v>0.64583333333333337</v>
      </c>
      <c r="D44" s="45" t="s">
        <v>37</v>
      </c>
      <c r="E44" s="45" t="s">
        <v>15</v>
      </c>
      <c r="F44" s="45"/>
      <c r="G44" s="45"/>
      <c r="H44" s="45"/>
      <c r="I44" s="45"/>
      <c r="J44" s="45"/>
      <c r="K44" s="36" t="str">
        <f t="shared" si="9"/>
        <v/>
      </c>
    </row>
    <row r="45" spans="1:11">
      <c r="A45" s="45" t="str">
        <f t="shared" ref="A45:A49" si="20">TEXT(B45, "ddd")</f>
        <v>Sun</v>
      </c>
      <c r="B45" s="46">
        <v>42470</v>
      </c>
      <c r="C45" s="47">
        <v>0.54166666666666663</v>
      </c>
      <c r="D45" s="45" t="s">
        <v>36</v>
      </c>
      <c r="E45" s="45" t="s">
        <v>37</v>
      </c>
      <c r="F45" s="45"/>
      <c r="G45" s="45"/>
      <c r="H45" s="45"/>
      <c r="I45" s="45"/>
      <c r="J45" s="45"/>
      <c r="K45" s="36" t="str">
        <f t="shared" si="9"/>
        <v/>
      </c>
    </row>
    <row r="46" spans="1:11">
      <c r="A46" s="45" t="str">
        <f t="shared" si="20"/>
        <v>Sun</v>
      </c>
      <c r="B46" s="46">
        <v>42470</v>
      </c>
      <c r="C46" s="47">
        <v>0.64583333333333337</v>
      </c>
      <c r="D46" s="45" t="s">
        <v>27</v>
      </c>
      <c r="E46" s="45" t="s">
        <v>22</v>
      </c>
      <c r="F46" s="45"/>
      <c r="G46" s="45"/>
      <c r="H46" s="45"/>
      <c r="I46" s="45"/>
      <c r="J46" s="45"/>
      <c r="K46" s="36" t="str">
        <f t="shared" si="9"/>
        <v/>
      </c>
    </row>
    <row r="47" spans="1:11">
      <c r="A47" s="45" t="str">
        <f t="shared" si="20"/>
        <v>Sun</v>
      </c>
      <c r="B47" s="46">
        <v>42470</v>
      </c>
      <c r="C47" s="47">
        <v>0.64583333333333337</v>
      </c>
      <c r="D47" s="45" t="s">
        <v>30</v>
      </c>
      <c r="E47" s="45" t="s">
        <v>15</v>
      </c>
      <c r="F47" s="45"/>
      <c r="G47" s="45"/>
      <c r="H47" s="45"/>
      <c r="I47" s="45"/>
      <c r="J47" s="45"/>
      <c r="K47" s="36" t="str">
        <f t="shared" si="9"/>
        <v/>
      </c>
    </row>
    <row r="48" spans="1:11">
      <c r="A48" s="45" t="str">
        <f t="shared" si="20"/>
        <v>Sun</v>
      </c>
      <c r="B48" s="46">
        <v>42470</v>
      </c>
      <c r="C48" s="47">
        <v>0.70833333333333337</v>
      </c>
      <c r="D48" s="45" t="s">
        <v>26</v>
      </c>
      <c r="E48" s="45" t="s">
        <v>10</v>
      </c>
      <c r="F48" s="45"/>
      <c r="G48" s="45"/>
      <c r="H48" s="45"/>
      <c r="I48" s="45"/>
      <c r="J48" s="45"/>
      <c r="K48" s="36" t="str">
        <f t="shared" si="9"/>
        <v/>
      </c>
    </row>
    <row r="49" spans="1:12">
      <c r="A49" s="45" t="str">
        <f t="shared" si="20"/>
        <v>Sun</v>
      </c>
      <c r="B49" s="46">
        <v>42470</v>
      </c>
      <c r="C49" s="47">
        <v>0.70833333333333337</v>
      </c>
      <c r="D49" s="45" t="s">
        <v>38</v>
      </c>
      <c r="E49" s="45" t="s">
        <v>35</v>
      </c>
      <c r="F49" s="45"/>
      <c r="G49" s="45"/>
      <c r="H49" s="45"/>
      <c r="I49" s="45"/>
      <c r="J49" s="45"/>
      <c r="K49" s="36" t="str">
        <f t="shared" si="9"/>
        <v/>
      </c>
    </row>
    <row r="50" spans="1:12">
      <c r="K50" s="5"/>
      <c r="L50" s="5"/>
    </row>
  </sheetData>
  <conditionalFormatting sqref="A2:K49">
    <cfRule type="expression" dxfId="0" priority="3">
      <formula>MOD(ROW(),2)=0+$A$1:$P$31</formula>
    </cfRule>
  </conditionalFormatting>
  <hyperlinks>
    <hyperlink ref="K1" r:id="rId1" display="REST DAY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2012-13</vt:lpstr>
      <vt:lpstr>2013-14</vt:lpstr>
      <vt:lpstr>2014-15</vt:lpstr>
      <vt:lpstr>2015-16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Stephen</cp:lastModifiedBy>
  <dcterms:created xsi:type="dcterms:W3CDTF">2015-12-22T03:09:06Z</dcterms:created>
  <dcterms:modified xsi:type="dcterms:W3CDTF">2016-03-13T17:35:53Z</dcterms:modified>
</cp:coreProperties>
</file>